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tabRatio="913" activeTab="0"/>
  </bookViews>
  <sheets>
    <sheet name="Group PL" sheetId="1" r:id="rId1"/>
    <sheet name="Group Balance Sheet" sheetId="2" r:id="rId2"/>
    <sheet name="Statement of Changes in Equity" sheetId="3" r:id="rId3"/>
    <sheet name="Cash Flow Statement" sheetId="4" r:id="rId4"/>
  </sheets>
  <externalReferences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Regression_Int" localSheetId="1" hidden="1">1</definedName>
    <definedName name="a">#REF!</definedName>
    <definedName name="A_DescriptionList">'[3]Interim --&gt; Top'!$E$3:$E$111</definedName>
    <definedName name="heading">#REF!</definedName>
    <definedName name="I">#REF!</definedName>
    <definedName name="LEFT_BORDER">#REF!</definedName>
    <definedName name="P">#REF!</definedName>
    <definedName name="_xlnm.Print_Area" localSheetId="3">'Cash Flow Statement'!$A$1:$H$38</definedName>
    <definedName name="_xlnm.Print_Area" localSheetId="1">'Group Balance Sheet'!$A$1:$F$63</definedName>
    <definedName name="_xlnm.Print_Area" localSheetId="0">'Group PL'!$A$1:$G$47</definedName>
    <definedName name="_xlnm.Print_Area" localSheetId="2">'Statement of Changes in Equity'!$A:$R</definedName>
    <definedName name="Print_Area_MI" localSheetId="1">'Group Balance Sheet'!$A$4:$F$53</definedName>
    <definedName name="PRINT_AREA_MI">#REF!</definedName>
    <definedName name="_xlnm.Print_Titles">$A$1:$A$1</definedName>
    <definedName name="PRINT_TITLES_MI">'[4]AMAL97'!#REF!</definedName>
    <definedName name="SERI_SELANGIN_SDN_BHD">#REF!</definedName>
    <definedName name="test">#REF!</definedName>
    <definedName name="test1">#REF!</definedName>
    <definedName name="test3">#REF!</definedName>
    <definedName name="test4">#REF!</definedName>
  </definedNames>
  <calcPr fullCalcOnLoad="1"/>
</workbook>
</file>

<file path=xl/sharedStrings.xml><?xml version="1.0" encoding="utf-8"?>
<sst xmlns="http://schemas.openxmlformats.org/spreadsheetml/2006/main" count="205" uniqueCount="151">
  <si>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</si>
  <si>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</si>
  <si>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</si>
  <si>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</si>
  <si>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</si>
  <si>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</si>
  <si>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</si>
  <si>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</si>
  <si>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</si>
  <si>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 xml:space="preserve">Profit before taxation </t>
  </si>
  <si>
    <t>Minority Interest</t>
  </si>
  <si>
    <t>MALAYAN BANKING BERHAD</t>
  </si>
  <si>
    <t>(3813-K)</t>
  </si>
  <si>
    <t>100, Jalan Tun Perak</t>
  </si>
  <si>
    <t>50050 Kuala Lumpur</t>
  </si>
  <si>
    <t>Earnings per share</t>
  </si>
  <si>
    <t>- Basic</t>
  </si>
  <si>
    <t>- Fully Diluted</t>
  </si>
  <si>
    <t xml:space="preserve">   Gross operating income</t>
  </si>
  <si>
    <t xml:space="preserve">   Profit equalisation reserves</t>
  </si>
  <si>
    <t>Net profit for the year</t>
  </si>
  <si>
    <t>15.42 sen</t>
  </si>
  <si>
    <t>15.29 sen</t>
  </si>
  <si>
    <t>Tax expense &amp; zakat</t>
  </si>
  <si>
    <t>16.46 sen</t>
  </si>
  <si>
    <t>30.39 sen</t>
  </si>
  <si>
    <t>Income from Islamic Banking Scheme operations:</t>
  </si>
  <si>
    <t>Share of profits in associated companies</t>
  </si>
  <si>
    <t>Profit after taxation  before Minority Interest</t>
  </si>
  <si>
    <t>3rd Quarter Ended</t>
  </si>
  <si>
    <t>Cumulative 9 months Ended</t>
  </si>
  <si>
    <t>31 Mar 2005</t>
  </si>
  <si>
    <t>31 Mar 2004</t>
  </si>
  <si>
    <t>Unaudited Condensed Income Statement of The Group For the Third Quarter Of The Financial Year</t>
  </si>
  <si>
    <t>19.00 sen</t>
  </si>
  <si>
    <t>49.38 sen</t>
  </si>
  <si>
    <t>Ending 30 June 2005 (Nine-Month Period Ended 31 March 2005)</t>
  </si>
  <si>
    <t>18.63 sen</t>
  </si>
  <si>
    <t>53.21 sen</t>
  </si>
  <si>
    <t>52.67 sen</t>
  </si>
  <si>
    <t>18.39 sen</t>
  </si>
  <si>
    <t>These interim financial statements should be read in conjunction with the statutory financial statements for the year ended 30 June 2004</t>
  </si>
  <si>
    <t>Unaudited Condensed Cash Flow Statements For The Third Quarter Of The Financial Year</t>
  </si>
  <si>
    <t xml:space="preserve"> </t>
  </si>
  <si>
    <t>GROUP</t>
  </si>
  <si>
    <t>BANK</t>
  </si>
  <si>
    <t>31 MAR 2005</t>
  </si>
  <si>
    <t>31 MAR 2004</t>
  </si>
  <si>
    <t xml:space="preserve"> SEP 2003</t>
  </si>
  <si>
    <t xml:space="preserve"> JUNE 2003</t>
  </si>
  <si>
    <t>Profit before taxation</t>
  </si>
  <si>
    <t>Adjustments for non-operating and non-</t>
  </si>
  <si>
    <t xml:space="preserve"> cash items</t>
  </si>
  <si>
    <t>Operating profit before working capital changes</t>
  </si>
  <si>
    <t>Changes in working capital</t>
  </si>
  <si>
    <t>Changes in operating assets</t>
  </si>
  <si>
    <t>Changes in operating liabilities</t>
  </si>
  <si>
    <t>Tax expense and zakat paid</t>
  </si>
  <si>
    <t>Net cash generated from/(used in)</t>
  </si>
  <si>
    <t>operations</t>
  </si>
  <si>
    <t>Net cash (used in)/generated from investing activities</t>
  </si>
  <si>
    <t>Net cash (used in)/generated from financing activities</t>
  </si>
  <si>
    <t>Net change in cash and cash equivalents</t>
  </si>
  <si>
    <t>Cash and cash equivalents at beginning of the period</t>
  </si>
  <si>
    <t>Foreign exchange differences on opening balances</t>
  </si>
  <si>
    <t>Cash and cash equivalents at end of the period</t>
  </si>
  <si>
    <t>UNAUDITED CONDENSED BALANCE SHEET OF THE GROUP</t>
  </si>
  <si>
    <t>AS AT 31 MARCH 2005</t>
  </si>
  <si>
    <t>30 June 2004</t>
  </si>
  <si>
    <t>ASSETS</t>
  </si>
  <si>
    <t>Cash and short-term funds</t>
  </si>
  <si>
    <t>Deposits and placements with financial institutions</t>
  </si>
  <si>
    <t>Securities purchased under resale agreements</t>
  </si>
  <si>
    <t>Dealing securities</t>
  </si>
  <si>
    <t>Investment securities</t>
  </si>
  <si>
    <t>Loans and advances</t>
  </si>
  <si>
    <t>Other assets</t>
  </si>
  <si>
    <t>Statutory deposits with Central Banks</t>
  </si>
  <si>
    <t>Investment in subsidiary companies</t>
  </si>
  <si>
    <t>-</t>
  </si>
  <si>
    <t>Investment in associated companies</t>
  </si>
  <si>
    <t>Property, plant and equipment</t>
  </si>
  <si>
    <t>Deferred tax assets</t>
  </si>
  <si>
    <t xml:space="preserve">Life  and Family Takaful fund assets </t>
  </si>
  <si>
    <t>TOTAL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</si>
  <si>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</si>
  <si>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</si>
  <si>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</si>
  <si>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</si>
  <si>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</si>
  <si>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</si>
  <si>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</si>
  <si>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</si>
  <si>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Recourse obligation on loans sold to Cagamas</t>
  </si>
  <si>
    <t>Provision for taxation and zakat</t>
  </si>
  <si>
    <t>Deferred tax liabilities</t>
  </si>
  <si>
    <t>Subordinated obligations</t>
  </si>
  <si>
    <t>Life  and Family Takaful fund liabilities</t>
  </si>
  <si>
    <t>Life  and Family Takaful policy holders' funds</t>
  </si>
  <si>
    <t>TOTAL LIABILITIES</t>
  </si>
  <si>
    <t>SHAREHOLDERS' EQUITY</t>
  </si>
  <si>
    <t>Share capital</t>
  </si>
  <si>
    <t>Reserves</t>
  </si>
  <si>
    <t>MINORITY INTEREST</t>
  </si>
  <si>
    <t>TOTAL LIABILITIES AND</t>
  </si>
  <si>
    <t xml:space="preserve">  SHAREHOLDERS' EQUITY</t>
  </si>
  <si>
    <t>COMMITMENTS AND CONTINGENCIES</t>
  </si>
  <si>
    <t>CAPITAL ADEQUACY</t>
  </si>
  <si>
    <t>Without deducting proposed dividend</t>
  </si>
  <si>
    <t>Core Capital ratio</t>
  </si>
  <si>
    <t>Risk-weighted capital</t>
  </si>
  <si>
    <t>After deducting proposed dividend</t>
  </si>
  <si>
    <t>Net tangible assets per share</t>
  </si>
  <si>
    <t>RM4.25</t>
  </si>
  <si>
    <t>RM4.06</t>
  </si>
  <si>
    <t>Unaudited Consolidated Statement Of Changes In Equity For The Third Quarter Of The</t>
  </si>
  <si>
    <t>Financial Year Ending 30 June 2005 (Nine-Month Period Ended 31 March 2005)</t>
  </si>
  <si>
    <t>&lt;--------------- Non-distributable ---------------&gt;</t>
  </si>
  <si>
    <t>Distributable</t>
  </si>
  <si>
    <t xml:space="preserve">Exchange </t>
  </si>
  <si>
    <t xml:space="preserve">Share </t>
  </si>
  <si>
    <t>Share</t>
  </si>
  <si>
    <t>Statutory</t>
  </si>
  <si>
    <t>Capital</t>
  </si>
  <si>
    <t>Fluctuation</t>
  </si>
  <si>
    <t>Retained</t>
  </si>
  <si>
    <t>Premium</t>
  </si>
  <si>
    <t>Reserve</t>
  </si>
  <si>
    <t>Profits</t>
  </si>
  <si>
    <t>Total</t>
  </si>
  <si>
    <t>At 1 July 2004</t>
  </si>
  <si>
    <t>Currency translation differences</t>
  </si>
  <si>
    <t xml:space="preserve">Net accretion from increased </t>
  </si>
  <si>
    <t xml:space="preserve">   interest in subsidiaries</t>
  </si>
  <si>
    <t xml:space="preserve">Net gains not recognised </t>
  </si>
  <si>
    <t xml:space="preserve">   in the income statement</t>
  </si>
  <si>
    <t>Net profit for the period</t>
  </si>
  <si>
    <t>Statutory reserves of a subsidiary no</t>
  </si>
  <si>
    <t xml:space="preserve">   longer required upon merger, transferred</t>
  </si>
  <si>
    <t xml:space="preserve">   to retained profits</t>
  </si>
  <si>
    <t>Transfer to Statutory Reserves</t>
  </si>
  <si>
    <t>Issue of ordinary shares pursuant to ESOS</t>
  </si>
  <si>
    <t>Bonus issue</t>
  </si>
  <si>
    <t>Dividends</t>
  </si>
  <si>
    <t>At 31 March 2005</t>
  </si>
  <si>
    <t>At 1 July 2003</t>
  </si>
  <si>
    <t>Currency translation differences,</t>
  </si>
  <si>
    <t xml:space="preserve">   representing net gain not recognised </t>
  </si>
  <si>
    <t xml:space="preserve">   in the income statement </t>
  </si>
  <si>
    <t>Transfer to Statutory Reserve</t>
  </si>
  <si>
    <t>At 31 March 2004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</si>
</sst>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%"/>
    <numFmt numFmtId="186" formatCode="0_);\(0\)"/>
    <numFmt numFmtId="187" formatCode="mm/dd/yy"/>
    <numFmt numFmtId="188" formatCode="m/d/yy\ h:mm\ AM/PM"/>
    <numFmt numFmtId="189" formatCode="dd\-mmm\-yy"/>
    <numFmt numFmtId="190" formatCode="_(* #,##0_);[Red]_(* \(#,##0\);_(* &quot;-&quot;??_)"/>
    <numFmt numFmtId="191" formatCode="_(* #,##0.0000_);_(* \(#,##0.0000\);_(* &quot;-&quot;??_);_(@_)"/>
    <numFmt numFmtId="192" formatCode="#,##0.0000"/>
    <numFmt numFmtId="193" formatCode="#,##0.000"/>
    <numFmt numFmtId="194" formatCode="_-* #,##0_-;\-* #,##0_-;_-* &quot;-&quot;_-;_-@_-"/>
    <numFmt numFmtId="195" formatCode="0.000%"/>
    <numFmt numFmtId="196" formatCode="#,##0.000_);[Red]\(#,##0.000\)"/>
    <numFmt numFmtId="197" formatCode="0.00_)"/>
    <numFmt numFmtId="198" formatCode="0.00%;\(0.00\)%"/>
    <numFmt numFmtId="199" formatCode="#,##0.00000"/>
    <numFmt numFmtId="200" formatCode="_(* #,##0.00_);[Red]_(* \(#,##0.00\);_(* &quot;-&quot;??_)"/>
    <numFmt numFmtId="201" formatCode="#,##0.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_-* #,##0.00_-;\-* #,##0.00_-;_-* &quot;-&quot;??_-;_-@_-"/>
    <numFmt numFmtId="205" formatCode="hh:mm:ss\ AM/PM_)"/>
    <numFmt numFmtId="206" formatCode="dd\-mmm\-yyyy_)"/>
    <numFmt numFmtId="207" formatCode="dd\-mmm\-yy_)"/>
    <numFmt numFmtId="208" formatCode="#,##0.0000_);\(#,##0.0000\)"/>
    <numFmt numFmtId="209" formatCode="_(* #,##0.0000_);[Red]_(* \(#,##0.0000\);_(* &quot;-&quot;??_)"/>
    <numFmt numFmtId="210" formatCode="#,##0_ ;\-#,##0\ "/>
    <numFmt numFmtId="211" formatCode="#,##0.00000_);\(#,##0.00000\)"/>
    <numFmt numFmtId="212" formatCode="_(* #,##0.00000_);_(* \(#,##0.00000\);_(* &quot;-&quot;??_);_(@_)"/>
    <numFmt numFmtId="213" formatCode="#,##0.0;\-#,##0.0"/>
    <numFmt numFmtId="214" formatCode="dd\-mmm\-yyyy"/>
    <numFmt numFmtId="215" formatCode="#,##0.0000;\-#,##0.0000"/>
    <numFmt numFmtId="216" formatCode="_-* #,##0_-;\-* #,##0_-;_-* &quot;-&quot;??_-;_-@_-"/>
    <numFmt numFmtId="217" formatCode="0.0000%"/>
    <numFmt numFmtId="218" formatCode="#,##0.000000000000_);\(#,##0.000000000000\)"/>
    <numFmt numFmtId="219" formatCode="_(* #,##0_);_(* \(#,##0\);_(* &quot;-&quot;????_);_(@_)"/>
    <numFmt numFmtId="220" formatCode="0.0000000%"/>
    <numFmt numFmtId="221" formatCode="0.00000%"/>
    <numFmt numFmtId="222" formatCode="_(&quot;£&quot;* #,##0.00_);_(&quot;£&quot;* \(#,##0.00\);_(&quot;£&quot;* &quot;-&quot;??_);_(@_)"/>
    <numFmt numFmtId="223" formatCode="hh:mm:ss\ AM/PM"/>
    <numFmt numFmtId="224" formatCode="&quot;$&quot;#,##0.00"/>
    <numFmt numFmtId="225" formatCode="00"/>
    <numFmt numFmtId="226" formatCode="d\-mmm\-yyyy"/>
    <numFmt numFmtId="227" formatCode="General_)"/>
    <numFmt numFmtId="228" formatCode="_(* #,##0.0000_);_(* \(#,##0.0000\);_(* &quot;-&quot;????_);_(@_)"/>
    <numFmt numFmtId="229" formatCode="0.00000000"/>
    <numFmt numFmtId="230" formatCode="#,##0.000_);\(#,##0.000\)"/>
    <numFmt numFmtId="231" formatCode="#,##0.000000000_);\(#,##0.000000000\)"/>
    <numFmt numFmtId="232" formatCode="[$-409]dddd\,\ mmmm\ dd\,\ yyyy"/>
    <numFmt numFmtId="233" formatCode="_(* #,##0.0_);[Red]_(* \(#,##0.0\);_(* &quot;-&quot;??_)"/>
    <numFmt numFmtId="234" formatCode="_(* #,##0.000_);[Red]_(* \(#,##0.000\);_(* &quot;-&quot;??_)"/>
    <numFmt numFmtId="235" formatCode="mmmm\ yyyy"/>
    <numFmt numFmtId="236" formatCode="mm\ yyyy"/>
    <numFmt numFmtId="237" formatCode="#,##0_);[Red]\(#,##0\);\-"/>
    <numFmt numFmtId="238" formatCode="_(* #,##0.0000000_);_(* \(#,##0.0000000\);_(* &quot;-&quot;??_);_(@_)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0"/>
    </font>
    <font>
      <sz val="11"/>
      <name val="Arial"/>
      <family val="0"/>
    </font>
    <font>
      <sz val="12"/>
      <name val="Tms Rmn"/>
      <family val="0"/>
    </font>
    <font>
      <sz val="11"/>
      <name val="Book Antiqua"/>
      <family val="0"/>
    </font>
    <font>
      <u val="single"/>
      <sz val="6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sz val="14"/>
      <name val="Helv"/>
      <family val="0"/>
    </font>
    <font>
      <b/>
      <i/>
      <sz val="16"/>
      <name val="Helv"/>
      <family val="0"/>
    </font>
    <font>
      <sz val="10"/>
      <name val="Arial MT"/>
      <family val="0"/>
    </font>
    <font>
      <sz val="24"/>
      <color indexed="13"/>
      <name val="Helv"/>
      <family val="0"/>
    </font>
    <font>
      <sz val="12"/>
      <name val="TMS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name val="Tms Rmn"/>
      <family val="0"/>
    </font>
    <font>
      <sz val="12"/>
      <name val="Times New Roman"/>
      <family val="1"/>
    </font>
    <font>
      <u val="single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2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2">
      <alignment/>
      <protection/>
    </xf>
    <xf numFmtId="198" fontId="15" fillId="0" borderId="0">
      <alignment/>
      <protection locked="0"/>
    </xf>
    <xf numFmtId="0" fontId="14" fillId="0" borderId="0" applyNumberFormat="0" applyFill="0" applyBorder="0" applyAlignment="0" applyProtection="0"/>
    <xf numFmtId="196" fontId="0" fillId="0" borderId="0">
      <alignment/>
      <protection locked="0"/>
    </xf>
    <xf numFmtId="0" fontId="16" fillId="0" borderId="0" applyNumberFormat="0" applyFill="0" applyBorder="0" applyAlignment="0" applyProtection="0"/>
    <xf numFmtId="38" fontId="17" fillId="2" borderId="0" applyNumberFormat="0" applyBorder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3" borderId="1" applyNumberFormat="0" applyBorder="0" applyAlignment="0" applyProtection="0"/>
    <xf numFmtId="0" fontId="19" fillId="4" borderId="2">
      <alignment/>
      <protection/>
    </xf>
    <xf numFmtId="197" fontId="2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21" fillId="5" borderId="0">
      <alignment/>
      <protection/>
    </xf>
    <xf numFmtId="0" fontId="14" fillId="0" borderId="0">
      <alignment/>
      <protection/>
    </xf>
    <xf numFmtId="0" fontId="14" fillId="0" borderId="2">
      <alignment/>
      <protection/>
    </xf>
    <xf numFmtId="0" fontId="22" fillId="6" borderId="0">
      <alignment/>
      <protection/>
    </xf>
    <xf numFmtId="195" fontId="0" fillId="0" borderId="3">
      <alignment/>
      <protection locked="0"/>
    </xf>
    <xf numFmtId="0" fontId="19" fillId="0" borderId="4">
      <alignment/>
      <protection/>
    </xf>
    <xf numFmtId="0" fontId="19" fillId="0" borderId="2">
      <alignment/>
      <protection/>
    </xf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3" fontId="23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37" fontId="0" fillId="0" borderId="0" xfId="0" applyNumberFormat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9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Alignment="1">
      <alignment horizontal="center"/>
    </xf>
    <xf numFmtId="37" fontId="1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0" fillId="0" borderId="0" xfId="45" applyNumberFormat="1" applyAlignment="1">
      <alignment/>
    </xf>
    <xf numFmtId="37" fontId="9" fillId="0" borderId="0" xfId="0" applyNumberFormat="1" applyFont="1" applyAlignment="1">
      <alignment/>
    </xf>
    <xf numFmtId="37" fontId="1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7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7" fontId="9" fillId="0" borderId="0" xfId="0" applyNumberFormat="1" applyFont="1" applyAlignment="1">
      <alignment/>
    </xf>
    <xf numFmtId="176" fontId="2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>
      <alignment/>
    </xf>
    <xf numFmtId="37" fontId="1" fillId="0" borderId="9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 quotePrefix="1">
      <alignment horizontal="right"/>
      <protection/>
    </xf>
    <xf numFmtId="37" fontId="2" fillId="0" borderId="13" xfId="0" applyNumberFormat="1" applyFont="1" applyBorder="1" applyAlignment="1" applyProtection="1" quotePrefix="1">
      <alignment horizontal="right"/>
      <protection/>
    </xf>
    <xf numFmtId="37" fontId="1" fillId="0" borderId="13" xfId="0" applyNumberFormat="1" applyFont="1" applyBorder="1" applyAlignment="1" applyProtection="1" quotePrefix="1">
      <alignment horizontal="right"/>
      <protection/>
    </xf>
    <xf numFmtId="37" fontId="7" fillId="0" borderId="13" xfId="0" applyNumberFormat="1" applyFont="1" applyBorder="1" applyAlignment="1" applyProtection="1" quotePrefix="1">
      <alignment horizontal="right"/>
      <protection/>
    </xf>
    <xf numFmtId="37" fontId="1" fillId="0" borderId="9" xfId="0" applyNumberFormat="1" applyFont="1" applyBorder="1" applyAlignment="1" applyProtection="1" quotePrefix="1">
      <alignment horizontal="right"/>
      <protection/>
    </xf>
    <xf numFmtId="37" fontId="1" fillId="0" borderId="0" xfId="0" applyNumberFormat="1" applyFont="1" applyBorder="1" applyAlignment="1" applyProtection="1" quotePrefix="1">
      <alignment horizontal="right"/>
      <protection/>
    </xf>
    <xf numFmtId="172" fontId="2" fillId="0" borderId="0" xfId="16" applyNumberFormat="1" applyFont="1" applyAlignment="1">
      <alignment/>
    </xf>
    <xf numFmtId="172" fontId="1" fillId="0" borderId="0" xfId="16" applyNumberFormat="1" applyFont="1" applyAlignment="1">
      <alignment/>
    </xf>
    <xf numFmtId="172" fontId="24" fillId="0" borderId="0" xfId="16" applyNumberFormat="1" applyFont="1" applyAlignment="1">
      <alignment/>
    </xf>
    <xf numFmtId="172" fontId="2" fillId="0" borderId="0" xfId="16" applyNumberFormat="1" applyFont="1" applyAlignment="1">
      <alignment/>
    </xf>
    <xf numFmtId="172" fontId="1" fillId="0" borderId="0" xfId="16" applyNumberFormat="1" applyFont="1" applyBorder="1" applyAlignment="1">
      <alignment/>
    </xf>
    <xf numFmtId="172" fontId="2" fillId="0" borderId="0" xfId="16" applyNumberFormat="1" applyFont="1" applyAlignment="1">
      <alignment horizontal="center"/>
    </xf>
    <xf numFmtId="172" fontId="2" fillId="0" borderId="0" xfId="16" applyNumberFormat="1" applyFont="1" applyBorder="1" applyAlignment="1">
      <alignment horizontal="center"/>
    </xf>
    <xf numFmtId="172" fontId="2" fillId="0" borderId="0" xfId="16" applyNumberFormat="1" applyFont="1" applyAlignment="1" quotePrefix="1">
      <alignment horizontal="center"/>
    </xf>
    <xf numFmtId="172" fontId="2" fillId="0" borderId="0" xfId="16" applyNumberFormat="1" applyFont="1" applyBorder="1" applyAlignment="1" quotePrefix="1">
      <alignment horizontal="center"/>
    </xf>
    <xf numFmtId="172" fontId="1" fillId="0" borderId="9" xfId="16" applyNumberFormat="1" applyFont="1" applyBorder="1" applyAlignment="1">
      <alignment/>
    </xf>
    <xf numFmtId="172" fontId="25" fillId="0" borderId="0" xfId="16" applyNumberFormat="1" applyFont="1" applyAlignment="1">
      <alignment/>
    </xf>
    <xf numFmtId="172" fontId="1" fillId="0" borderId="14" xfId="16" applyNumberFormat="1" applyFont="1" applyBorder="1" applyAlignment="1">
      <alignment/>
    </xf>
    <xf numFmtId="172" fontId="1" fillId="0" borderId="10" xfId="16" applyNumberFormat="1" applyFont="1" applyBorder="1" applyAlignment="1">
      <alignment/>
    </xf>
    <xf numFmtId="172" fontId="10" fillId="0" borderId="0" xfId="16" applyNumberFormat="1" applyFont="1" applyAlignment="1">
      <alignment/>
    </xf>
    <xf numFmtId="188" fontId="1" fillId="0" borderId="0" xfId="16" applyNumberFormat="1" applyFont="1" applyAlignment="1">
      <alignment/>
    </xf>
    <xf numFmtId="0" fontId="14" fillId="0" borderId="0" xfId="42">
      <alignment/>
      <protection/>
    </xf>
    <xf numFmtId="0" fontId="1" fillId="0" borderId="0" xfId="42" applyFont="1" applyAlignment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1" fillId="0" borderId="0" xfId="42" applyFont="1">
      <alignment/>
      <protection/>
    </xf>
    <xf numFmtId="0" fontId="2" fillId="0" borderId="0" xfId="42" applyFont="1" applyAlignment="1" applyProtection="1">
      <alignment horizontal="centerContinuous"/>
      <protection/>
    </xf>
    <xf numFmtId="0" fontId="2" fillId="0" borderId="0" xfId="42" applyFont="1" applyAlignment="1">
      <alignment horizontal="centerContinuous"/>
      <protection/>
    </xf>
    <xf numFmtId="175" fontId="2" fillId="0" borderId="0" xfId="42" applyNumberFormat="1" applyFont="1" applyAlignment="1" applyProtection="1" quotePrefix="1">
      <alignment horizontal="center"/>
      <protection/>
    </xf>
    <xf numFmtId="235" fontId="2" fillId="0" borderId="0" xfId="42" applyNumberFormat="1" applyFont="1" applyAlignment="1" applyProtection="1" quotePrefix="1">
      <alignment horizontal="center"/>
      <protection/>
    </xf>
    <xf numFmtId="0" fontId="2" fillId="0" borderId="0" xfId="42" applyFont="1" applyAlignment="1" applyProtection="1">
      <alignment horizontal="left"/>
      <protection/>
    </xf>
    <xf numFmtId="0" fontId="2" fillId="0" borderId="0" xfId="42" applyFont="1">
      <alignment/>
      <protection/>
    </xf>
    <xf numFmtId="0" fontId="1" fillId="0" borderId="0" xfId="42" applyFont="1" applyAlignment="1" applyProtection="1">
      <alignment horizontal="left"/>
      <protection/>
    </xf>
    <xf numFmtId="37" fontId="2" fillId="0" borderId="0" xfId="42" applyNumberFormat="1" applyFont="1" applyProtection="1">
      <alignment/>
      <protection/>
    </xf>
    <xf numFmtId="37" fontId="1" fillId="0" borderId="0" xfId="42" applyNumberFormat="1" applyFont="1" applyProtection="1">
      <alignment/>
      <protection/>
    </xf>
    <xf numFmtId="37" fontId="1" fillId="0" borderId="0" xfId="42" applyNumberFormat="1" applyFont="1" applyAlignment="1" applyProtection="1" quotePrefix="1">
      <alignment horizontal="right"/>
      <protection/>
    </xf>
    <xf numFmtId="43" fontId="2" fillId="0" borderId="0" xfId="16" applyFont="1" applyAlignment="1" applyProtection="1">
      <alignment horizontal="center"/>
      <protection/>
    </xf>
    <xf numFmtId="37" fontId="1" fillId="0" borderId="0" xfId="42" applyNumberFormat="1" applyFont="1" applyAlignment="1" applyProtection="1" quotePrefix="1">
      <alignment horizontal="center"/>
      <protection/>
    </xf>
    <xf numFmtId="37" fontId="2" fillId="0" borderId="0" xfId="42" applyNumberFormat="1" applyFont="1" applyAlignment="1" applyProtection="1" quotePrefix="1">
      <alignment horizontal="right"/>
      <protection/>
    </xf>
    <xf numFmtId="37" fontId="2" fillId="0" borderId="15" xfId="42" applyNumberFormat="1" applyFont="1" applyBorder="1" applyProtection="1">
      <alignment/>
      <protection/>
    </xf>
    <xf numFmtId="37" fontId="1" fillId="0" borderId="15" xfId="42" applyNumberFormat="1" applyFont="1" applyBorder="1" applyProtection="1">
      <alignment/>
      <protection/>
    </xf>
    <xf numFmtId="37" fontId="14" fillId="0" borderId="0" xfId="42" applyNumberFormat="1">
      <alignment/>
      <protection/>
    </xf>
    <xf numFmtId="37" fontId="14" fillId="0" borderId="0" xfId="42" applyNumberFormat="1" applyProtection="1">
      <alignment/>
      <protection/>
    </xf>
    <xf numFmtId="37" fontId="2" fillId="0" borderId="16" xfId="42" applyNumberFormat="1" applyFont="1" applyBorder="1" applyProtection="1">
      <alignment/>
      <protection/>
    </xf>
    <xf numFmtId="37" fontId="1" fillId="0" borderId="16" xfId="42" applyNumberFormat="1" applyFont="1" applyBorder="1" applyProtection="1">
      <alignment/>
      <protection/>
    </xf>
    <xf numFmtId="39" fontId="1" fillId="0" borderId="0" xfId="42" applyNumberFormat="1" applyFont="1" applyProtection="1">
      <alignment/>
      <protection/>
    </xf>
    <xf numFmtId="39" fontId="2" fillId="0" borderId="0" xfId="42" applyNumberFormat="1" applyFont="1" applyProtection="1">
      <alignment/>
      <protection/>
    </xf>
    <xf numFmtId="37" fontId="2" fillId="0" borderId="9" xfId="42" applyNumberFormat="1" applyFont="1" applyBorder="1" applyProtection="1">
      <alignment/>
      <protection/>
    </xf>
    <xf numFmtId="37" fontId="1" fillId="0" borderId="9" xfId="42" applyNumberFormat="1" applyFont="1" applyBorder="1" applyAlignment="1" applyProtection="1">
      <alignment horizontal="right"/>
      <protection/>
    </xf>
    <xf numFmtId="37" fontId="2" fillId="0" borderId="0" xfId="42" applyNumberFormat="1" applyFont="1" applyBorder="1" applyProtection="1">
      <alignment/>
      <protection/>
    </xf>
    <xf numFmtId="37" fontId="1" fillId="0" borderId="0" xfId="42" applyNumberFormat="1" applyFont="1" applyBorder="1" applyProtection="1">
      <alignment/>
      <protection/>
    </xf>
    <xf numFmtId="37" fontId="2" fillId="0" borderId="17" xfId="42" applyNumberFormat="1" applyFont="1" applyBorder="1" applyProtection="1">
      <alignment/>
      <protection/>
    </xf>
    <xf numFmtId="37" fontId="1" fillId="0" borderId="17" xfId="42" applyNumberFormat="1" applyFont="1" applyBorder="1" applyProtection="1">
      <alignment/>
      <protection/>
    </xf>
    <xf numFmtId="0" fontId="26" fillId="0" borderId="0" xfId="42" applyFont="1">
      <alignment/>
      <protection/>
    </xf>
    <xf numFmtId="37" fontId="5" fillId="0" borderId="0" xfId="42" applyNumberFormat="1" applyFont="1" applyProtection="1">
      <alignment/>
      <protection/>
    </xf>
    <xf numFmtId="37" fontId="27" fillId="0" borderId="0" xfId="42" applyNumberFormat="1" applyFont="1" applyProtection="1">
      <alignment/>
      <protection/>
    </xf>
    <xf numFmtId="0" fontId="27" fillId="0" borderId="0" xfId="42" applyFont="1">
      <alignment/>
      <protection/>
    </xf>
    <xf numFmtId="0" fontId="25" fillId="0" borderId="0" xfId="42" applyFont="1">
      <alignment/>
      <protection/>
    </xf>
    <xf numFmtId="10" fontId="2" fillId="0" borderId="0" xfId="45" applyNumberFormat="1" applyFont="1" applyAlignment="1">
      <alignment/>
    </xf>
    <xf numFmtId="10" fontId="1" fillId="0" borderId="0" xfId="45" applyNumberFormat="1" applyFont="1" applyAlignment="1">
      <alignment/>
    </xf>
    <xf numFmtId="10" fontId="2" fillId="0" borderId="10" xfId="45" applyNumberFormat="1" applyFont="1" applyBorder="1" applyAlignment="1">
      <alignment/>
    </xf>
    <xf numFmtId="10" fontId="1" fillId="0" borderId="10" xfId="45" applyNumberFormat="1" applyFont="1" applyBorder="1" applyAlignment="1">
      <alignment/>
    </xf>
    <xf numFmtId="10" fontId="27" fillId="0" borderId="0" xfId="42" applyNumberFormat="1" applyFont="1">
      <alignment/>
      <protection/>
    </xf>
    <xf numFmtId="10" fontId="1" fillId="0" borderId="0" xfId="45" applyNumberFormat="1" applyFont="1" applyAlignment="1" applyProtection="1">
      <alignment/>
      <protection/>
    </xf>
    <xf numFmtId="10" fontId="1" fillId="0" borderId="10" xfId="45" applyNumberFormat="1" applyFont="1" applyBorder="1" applyAlignment="1" applyProtection="1">
      <alignment/>
      <protection/>
    </xf>
    <xf numFmtId="10" fontId="5" fillId="0" borderId="10" xfId="42" applyNumberFormat="1" applyFont="1" applyBorder="1" applyAlignment="1">
      <alignment horizontal="right"/>
      <protection/>
    </xf>
    <xf numFmtId="0" fontId="27" fillId="0" borderId="10" xfId="42" applyFont="1" applyBorder="1" applyAlignment="1">
      <alignment horizontal="right"/>
      <protection/>
    </xf>
    <xf numFmtId="0" fontId="10" fillId="0" borderId="0" xfId="42" applyFont="1">
      <alignment/>
      <protection/>
    </xf>
    <xf numFmtId="38" fontId="2" fillId="0" borderId="0" xfId="42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41" fontId="27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vertical="top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justify" vertical="top" wrapText="1"/>
    </xf>
    <xf numFmtId="37" fontId="27" fillId="0" borderId="0" xfId="0" applyNumberFormat="1" applyFont="1" applyBorder="1" applyAlignment="1">
      <alignment/>
    </xf>
    <xf numFmtId="41" fontId="27" fillId="0" borderId="0" xfId="0" applyNumberFormat="1" applyFont="1" applyAlignment="1" quotePrefix="1">
      <alignment horizontal="right"/>
    </xf>
    <xf numFmtId="43" fontId="5" fillId="0" borderId="0" xfId="16" applyFont="1" applyAlignment="1">
      <alignment/>
    </xf>
    <xf numFmtId="41" fontId="27" fillId="0" borderId="0" xfId="0" applyNumberFormat="1" applyFont="1" applyBorder="1" applyAlignment="1">
      <alignment/>
    </xf>
    <xf numFmtId="43" fontId="27" fillId="0" borderId="0" xfId="16" applyFont="1" applyAlignment="1">
      <alignment/>
    </xf>
    <xf numFmtId="41" fontId="27" fillId="0" borderId="6" xfId="0" applyNumberFormat="1" applyFont="1" applyBorder="1" applyAlignment="1" quotePrefix="1">
      <alignment horizontal="right"/>
    </xf>
    <xf numFmtId="41" fontId="27" fillId="0" borderId="7" xfId="0" applyNumberFormat="1" applyFont="1" applyBorder="1" applyAlignment="1" quotePrefix="1">
      <alignment horizontal="right"/>
    </xf>
    <xf numFmtId="41" fontId="27" fillId="0" borderId="11" xfId="0" applyNumberFormat="1" applyFont="1" applyBorder="1" applyAlignment="1" quotePrefix="1">
      <alignment horizontal="right"/>
    </xf>
    <xf numFmtId="43" fontId="27" fillId="0" borderId="0" xfId="16" applyFont="1" applyFill="1" applyAlignment="1">
      <alignment/>
    </xf>
    <xf numFmtId="41" fontId="27" fillId="0" borderId="18" xfId="0" applyNumberFormat="1" applyFont="1" applyBorder="1" applyAlignment="1" quotePrefix="1">
      <alignment horizontal="right"/>
    </xf>
    <xf numFmtId="41" fontId="27" fillId="0" borderId="0" xfId="0" applyNumberFormat="1" applyFont="1" applyBorder="1" applyAlignment="1" quotePrefix="1">
      <alignment horizontal="right"/>
    </xf>
    <xf numFmtId="41" fontId="27" fillId="0" borderId="19" xfId="0" applyNumberFormat="1" applyFont="1" applyBorder="1" applyAlignment="1" quotePrefix="1">
      <alignment horizontal="right"/>
    </xf>
    <xf numFmtId="41" fontId="27" fillId="0" borderId="8" xfId="0" applyNumberFormat="1" applyFont="1" applyBorder="1" applyAlignment="1" quotePrefix="1">
      <alignment horizontal="right"/>
    </xf>
    <xf numFmtId="41" fontId="27" fillId="0" borderId="9" xfId="0" applyNumberFormat="1" applyFont="1" applyBorder="1" applyAlignment="1" quotePrefix="1">
      <alignment horizontal="right"/>
    </xf>
    <xf numFmtId="41" fontId="27" fillId="0" borderId="12" xfId="0" applyNumberFormat="1" applyFont="1" applyBorder="1" applyAlignment="1" quotePrefix="1">
      <alignment horizontal="right"/>
    </xf>
    <xf numFmtId="0" fontId="27" fillId="0" borderId="0" xfId="0" applyFont="1" applyFill="1" applyBorder="1" applyAlignment="1">
      <alignment horizontal="justify" vertical="top" wrapText="1"/>
    </xf>
    <xf numFmtId="0" fontId="27" fillId="0" borderId="0" xfId="0" applyFont="1" applyFill="1" applyBorder="1" applyAlignment="1">
      <alignment/>
    </xf>
    <xf numFmtId="41" fontId="27" fillId="0" borderId="0" xfId="0" applyNumberFormat="1" applyFont="1" applyFill="1" applyAlignment="1" quotePrefix="1">
      <alignment horizontal="right"/>
    </xf>
    <xf numFmtId="0" fontId="28" fillId="0" borderId="0" xfId="0" applyFont="1" applyFill="1" applyBorder="1" applyAlignment="1">
      <alignment/>
    </xf>
    <xf numFmtId="37" fontId="27" fillId="0" borderId="0" xfId="0" applyNumberFormat="1" applyFont="1" applyFill="1" applyBorder="1" applyAlignment="1">
      <alignment/>
    </xf>
    <xf numFmtId="41" fontId="27" fillId="0" borderId="13" xfId="0" applyNumberFormat="1" applyFont="1" applyBorder="1" applyAlignment="1" quotePrefix="1">
      <alignment horizontal="right"/>
    </xf>
    <xf numFmtId="41" fontId="27" fillId="0" borderId="13" xfId="0" applyNumberFormat="1" applyFont="1" applyFill="1" applyBorder="1" applyAlignment="1" quotePrefix="1">
      <alignment horizontal="right"/>
    </xf>
    <xf numFmtId="41" fontId="27" fillId="0" borderId="0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 horizontal="justify" vertical="top" wrapText="1"/>
    </xf>
    <xf numFmtId="37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 quotePrefix="1">
      <alignment/>
    </xf>
    <xf numFmtId="38" fontId="5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237" fontId="27" fillId="0" borderId="0" xfId="0" applyNumberFormat="1" applyFont="1" applyBorder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>
      <alignment horizontal="center"/>
    </xf>
    <xf numFmtId="37" fontId="8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0" fontId="2" fillId="0" borderId="0" xfId="42" applyFont="1" applyAlignment="1">
      <alignment horizontal="center"/>
      <protection/>
    </xf>
    <xf numFmtId="0" fontId="1" fillId="0" borderId="0" xfId="42" applyFont="1" applyAlignment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2" fontId="2" fillId="0" borderId="0" xfId="16" applyNumberFormat="1" applyFont="1" applyAlignment="1">
      <alignment horizontal="center"/>
    </xf>
    <xf numFmtId="172" fontId="2" fillId="0" borderId="0" xfId="16" applyNumberFormat="1" applyFont="1" applyBorder="1" applyAlignment="1">
      <alignment horizontal="center"/>
    </xf>
  </cellXfs>
  <cellStyles count="45">
    <cellStyle name="Normal" xfId="0"/>
    <cellStyle name="Change A&amp;ll" xfId="15"/>
    <cellStyle name="Comma" xfId="16"/>
    <cellStyle name="Comma [0]" xfId="17"/>
    <cellStyle name="Currency" xfId="18"/>
    <cellStyle name="Currency [0]" xfId="19"/>
    <cellStyle name="Currency [0]_Group BS-03-2005" xfId="20"/>
    <cellStyle name="Currency [0]_Group Cashflow Statement-03-2005" xfId="21"/>
    <cellStyle name="Currency [0]_Group PL-03-2005" xfId="22"/>
    <cellStyle name="Currency [0]_Statement of Changes in Equity-03-2005" xfId="23"/>
    <cellStyle name="Currency_Group BS-03-2005" xfId="24"/>
    <cellStyle name="Currency_Group Cashflow Statement-03-2005" xfId="25"/>
    <cellStyle name="Currency_Group PL-03-2005" xfId="26"/>
    <cellStyle name="Currency_Statement of Changes in Equity-03-2005" xfId="27"/>
    <cellStyle name="Custom - Style8" xfId="28"/>
    <cellStyle name="Data   - Style2" xfId="29"/>
    <cellStyle name="Date" xfId="30"/>
    <cellStyle name="E&amp;Y House" xfId="31"/>
    <cellStyle name="Fixed" xfId="32"/>
    <cellStyle name="Followed Hyperlink" xfId="33"/>
    <cellStyle name="Grey" xfId="34"/>
    <cellStyle name="Heading1" xfId="35"/>
    <cellStyle name="Heading2" xfId="36"/>
    <cellStyle name="Hyperlink" xfId="37"/>
    <cellStyle name="Hyperlink_Group Cashflow Statement-03-2005" xfId="38"/>
    <cellStyle name="Input [yellow]" xfId="39"/>
    <cellStyle name="Labels - Style3" xfId="40"/>
    <cellStyle name="Normal - Style1" xfId="41"/>
    <cellStyle name="Normal_Group BS-03-2005" xfId="42"/>
    <cellStyle name="Normal_Group Cashflow Statement-03-2005" xfId="43"/>
    <cellStyle name="Normal_Group PL-03-2005" xfId="44"/>
    <cellStyle name="Percent" xfId="45"/>
    <cellStyle name="Percent [2]" xfId="46"/>
    <cellStyle name="percentage" xfId="47"/>
    <cellStyle name="Reset  - Style7" xfId="48"/>
    <cellStyle name="Table  - Style6" xfId="49"/>
    <cellStyle name="Title  - Style1" xfId="50"/>
    <cellStyle name="Total" xfId="51"/>
    <cellStyle name="TotCol - Style5" xfId="52"/>
    <cellStyle name="TotRow - Style4" xfId="53"/>
    <cellStyle name="Tusental (0)_pldt" xfId="54"/>
    <cellStyle name="Tusental_pldt" xfId="55"/>
    <cellStyle name="Valuta (0)_pldt" xfId="56"/>
    <cellStyle name="Valuta_pldt" xfId="57"/>
    <cellStyle name="一般_Amended Consol pack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0</xdr:rowOff>
    </xdr:from>
    <xdr:ext cx="9039225" cy="276225"/>
    <xdr:sp>
      <xdr:nvSpPr>
        <xdr:cNvPr id="1" name="TextBox 1"/>
        <xdr:cNvSpPr txBox="1">
          <a:spLocks noChangeArrowheads="1"/>
        </xdr:cNvSpPr>
      </xdr:nvSpPr>
      <xdr:spPr>
        <a:xfrm>
          <a:off x="0" y="8515350"/>
          <a:ext cx="9039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  <xdr:oneCellAnchor>
    <xdr:from>
      <xdr:col>0</xdr:col>
      <xdr:colOff>9525</xdr:colOff>
      <xdr:row>43</xdr:row>
      <xdr:rowOff>0</xdr:rowOff>
    </xdr:from>
    <xdr:ext cx="9039225" cy="257175"/>
    <xdr:sp>
      <xdr:nvSpPr>
        <xdr:cNvPr id="2" name="TextBox 2"/>
        <xdr:cNvSpPr txBox="1">
          <a:spLocks noChangeArrowheads="1"/>
        </xdr:cNvSpPr>
      </xdr:nvSpPr>
      <xdr:spPr>
        <a:xfrm>
          <a:off x="9525" y="8515350"/>
          <a:ext cx="903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  <xdr:oneCellAnchor>
    <xdr:from>
      <xdr:col>0</xdr:col>
      <xdr:colOff>9525</xdr:colOff>
      <xdr:row>43</xdr:row>
      <xdr:rowOff>0</xdr:rowOff>
    </xdr:from>
    <xdr:ext cx="9039225" cy="257175"/>
    <xdr:sp>
      <xdr:nvSpPr>
        <xdr:cNvPr id="3" name="TextBox 3"/>
        <xdr:cNvSpPr txBox="1">
          <a:spLocks noChangeArrowheads="1"/>
        </xdr:cNvSpPr>
      </xdr:nvSpPr>
      <xdr:spPr>
        <a:xfrm>
          <a:off x="9525" y="8515350"/>
          <a:ext cx="903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YBANK\CONSOL\2004\EY%20INTERCO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sol\chong\Documents%20and%20Settings\chwee.wan.chan\My%20Documents\Data\AWPs\Bank%20Simpanan%20Nasional\Toolset%20(BSN%20whole)\Toolset%20(BSN%20whole)\PBC\TAX%20SCHEDU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sol\chong\Clients\PacIns98\Year%20end%201998\11-AWPs\WINDOWS\TEMP\fish%20fund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sol\chong\DATA\Mitsui&amp;CoLtd-Amalgamation\MIT37700-Amalga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- MBB vs Sub"/>
      <sheetName val="BS - Sub vs. Sub &amp; Summary"/>
      <sheetName val="PL - MBB vs Sub &amp; Summary"/>
      <sheetName val="PL (Non-interest) - Sub vs Sub"/>
      <sheetName val="PL (Interest) - Sub vs Su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dual 3"/>
      <sheetName val="Jadual 3A"/>
      <sheetName val="Jadual 3B"/>
      <sheetName val="Jadual 3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L --&gt; Interim"/>
      <sheetName val="Interim --&gt; Top"/>
      <sheetName val="Top Summary"/>
      <sheetName val="GL Input Validations"/>
      <sheetName val="Scratchpad"/>
    </sheetNames>
    <sheetDataSet>
      <sheetData sheetId="2">
        <row r="4">
          <cell r="E4" t="str">
            <v>Cash</v>
          </cell>
        </row>
        <row r="5">
          <cell r="E5" t="str">
            <v>Cash at bank</v>
          </cell>
        </row>
        <row r="6">
          <cell r="E6" t="str">
            <v>Deposits and placements with financial institutions</v>
          </cell>
        </row>
        <row r="7">
          <cell r="E7" t="str">
            <v>Trade receivables</v>
          </cell>
        </row>
        <row r="8">
          <cell r="E8" t="str">
            <v>Prepayments</v>
          </cell>
        </row>
        <row r="9">
          <cell r="E9" t="str">
            <v>Interfund account</v>
          </cell>
        </row>
        <row r="10">
          <cell r="E10" t="str">
            <v>Other debtors</v>
          </cell>
        </row>
        <row r="11">
          <cell r="E11" t="str">
            <v>Other debtors - deposits</v>
          </cell>
        </row>
        <row r="12">
          <cell r="E12" t="str">
            <v>AR Debtors - Affiliated Companies</v>
          </cell>
        </row>
        <row r="13">
          <cell r="E13" t="str">
            <v>Due from Holding Company</v>
          </cell>
        </row>
        <row r="14">
          <cell r="E14" t="str">
            <v>Provision for bad and doubtful debts</v>
          </cell>
        </row>
        <row r="15">
          <cell r="E15" t="str">
            <v>Provision for bad and doubtful debts - Related Companies</v>
          </cell>
        </row>
        <row r="16">
          <cell r="E16" t="str">
            <v>Stocks - Consumables</v>
          </cell>
        </row>
        <row r="17">
          <cell r="E17" t="str">
            <v>Stocks - Promotional Items</v>
          </cell>
        </row>
        <row r="18">
          <cell r="E18" t="str">
            <v>Current Account - Overseas Operations</v>
          </cell>
        </row>
        <row r="19">
          <cell r="E19" t="str">
            <v>Intermember bank balances</v>
          </cell>
        </row>
        <row r="20">
          <cell r="E20" t="str">
            <v>Current Account - Subsidiaries</v>
          </cell>
        </row>
        <row r="21">
          <cell r="E21" t="str">
            <v>Loan/Advances -Subsidiaries</v>
          </cell>
        </row>
        <row r="22">
          <cell r="E22" t="str">
            <v>Loan/Advance - Holding/Ultimate Holding Co</v>
          </cell>
        </row>
        <row r="23">
          <cell r="E23" t="str">
            <v>Current Account - Fellow Subsidiaries</v>
          </cell>
        </row>
        <row r="24">
          <cell r="E24" t="str">
            <v>Loan/Advance - fellow subsidiaries</v>
          </cell>
        </row>
        <row r="25">
          <cell r="E25" t="str">
            <v>Current Account - Affiliated Companies</v>
          </cell>
        </row>
        <row r="26">
          <cell r="E26" t="str">
            <v>Loan/Advance - Affiliated Companies</v>
          </cell>
        </row>
        <row r="27">
          <cell r="E27" t="str">
            <v>Investment in Quoted Shares</v>
          </cell>
        </row>
        <row r="28">
          <cell r="E28" t="str">
            <v>Other Investments</v>
          </cell>
        </row>
        <row r="29">
          <cell r="E29" t="str">
            <v>Provision for diminution</v>
          </cell>
        </row>
        <row r="30">
          <cell r="E30" t="str">
            <v>Fixed Assets</v>
          </cell>
        </row>
        <row r="31">
          <cell r="E31" t="str">
            <v>Provision for depreciation</v>
          </cell>
        </row>
        <row r="32">
          <cell r="E32" t="str">
            <v>Deferred Expenditure</v>
          </cell>
        </row>
        <row r="33">
          <cell r="E33" t="str">
            <v>Unearned Premium Reserve</v>
          </cell>
        </row>
        <row r="34">
          <cell r="E34" t="str">
            <v>Due to Agents and Reinsurers</v>
          </cell>
        </row>
        <row r="35">
          <cell r="E35" t="str">
            <v>AP Creditors-Purchases-Subsidiary Co</v>
          </cell>
        </row>
        <row r="36">
          <cell r="E36" t="str">
            <v>AP Creditors-Purchases-Felllow Subsidiaries</v>
          </cell>
        </row>
        <row r="37">
          <cell r="E37" t="str">
            <v>Due to Holding Company</v>
          </cell>
        </row>
        <row r="38">
          <cell r="E38" t="str">
            <v>Accruals</v>
          </cell>
        </row>
        <row r="39">
          <cell r="E39" t="str">
            <v>Long term debt</v>
          </cell>
        </row>
        <row r="40">
          <cell r="E40" t="str">
            <v>Provision for Outstanding Claims</v>
          </cell>
        </row>
        <row r="41">
          <cell r="E41" t="str">
            <v>Other Creditors</v>
          </cell>
        </row>
        <row r="42">
          <cell r="E42" t="str">
            <v>Share Capital</v>
          </cell>
        </row>
        <row r="43">
          <cell r="E43" t="str">
            <v>Retained Profits</v>
          </cell>
        </row>
        <row r="44">
          <cell r="E44" t="str">
            <v>Operating Revenue</v>
          </cell>
        </row>
        <row r="45">
          <cell r="E45" t="str">
            <v>Non Operating Revenue</v>
          </cell>
        </row>
        <row r="46">
          <cell r="E46" t="str">
            <v>Personnel Cost</v>
          </cell>
        </row>
        <row r="47">
          <cell r="E47" t="str">
            <v>Establishment cost</v>
          </cell>
        </row>
        <row r="48">
          <cell r="E48" t="str">
            <v>Marketing Expenditure</v>
          </cell>
        </row>
        <row r="49">
          <cell r="E49" t="str">
            <v>Administrative and General Expenditure</v>
          </cell>
        </row>
        <row r="50">
          <cell r="E50" t="str">
            <v>Non Operating Expenses</v>
          </cell>
        </row>
        <row r="51">
          <cell r="E51" t="str">
            <v>Accrued discretionary compensation</v>
          </cell>
        </row>
        <row r="52">
          <cell r="E52" t="str">
            <v>Accrued product warranty reserve</v>
          </cell>
        </row>
        <row r="53">
          <cell r="E53" t="str">
            <v>Accrued product liability reserve</v>
          </cell>
        </row>
        <row r="54">
          <cell r="E54" t="str">
            <v>Accrued royalties payable</v>
          </cell>
        </row>
        <row r="55">
          <cell r="E55" t="str">
            <v>Accrued compensated absences</v>
          </cell>
        </row>
        <row r="56">
          <cell r="E56" t="str">
            <v>Amounts owed to related parties - ST</v>
          </cell>
        </row>
        <row r="57">
          <cell r="E57" t="str">
            <v>Interest payable</v>
          </cell>
        </row>
        <row r="58">
          <cell r="E58" t="str">
            <v>Taxes other than income</v>
          </cell>
        </row>
        <row r="59">
          <cell r="E59" t="str">
            <v>Dividends payable</v>
          </cell>
        </row>
        <row r="60">
          <cell r="E60" t="str">
            <v>Customer rebates</v>
          </cell>
        </row>
        <row r="61">
          <cell r="E61" t="str">
            <v>Other current liabilities</v>
          </cell>
        </row>
        <row r="62">
          <cell r="E62" t="str">
            <v>Income taxes payable</v>
          </cell>
        </row>
        <row r="63">
          <cell r="E63" t="str">
            <v>Current deferred income tax liabilities</v>
          </cell>
        </row>
        <row r="64">
          <cell r="E64" t="str">
            <v>Contingent liabilities</v>
          </cell>
        </row>
        <row r="65">
          <cell r="E65" t="str">
            <v>Long term debt</v>
          </cell>
        </row>
        <row r="66">
          <cell r="E66" t="str">
            <v>Capital lease obligations</v>
          </cell>
        </row>
        <row r="67">
          <cell r="E67" t="str">
            <v>Amounts owed to related parties - LT</v>
          </cell>
        </row>
        <row r="68">
          <cell r="E68" t="str">
            <v>Other long term obligations</v>
          </cell>
        </row>
        <row r="69">
          <cell r="E69" t="str">
            <v>Accr post-ret benefits/ pension oblig</v>
          </cell>
        </row>
        <row r="70">
          <cell r="E70" t="str">
            <v>Long term deferred income tax liab.</v>
          </cell>
        </row>
        <row r="71">
          <cell r="E71" t="str">
            <v>Deferred tax credits</v>
          </cell>
        </row>
        <row r="72">
          <cell r="E72" t="str">
            <v>Environmental reserves</v>
          </cell>
        </row>
        <row r="73">
          <cell r="E73" t="str">
            <v>Other liabilities and deferred credits</v>
          </cell>
        </row>
        <row r="74">
          <cell r="E74" t="str">
            <v>Common stock</v>
          </cell>
        </row>
        <row r="75">
          <cell r="E75" t="str">
            <v>Additional paid-in capital</v>
          </cell>
        </row>
        <row r="76">
          <cell r="E76" t="str">
            <v>Retained earnings</v>
          </cell>
        </row>
        <row r="77">
          <cell r="E77" t="str">
            <v>Preferred stock</v>
          </cell>
        </row>
        <row r="78">
          <cell r="E78" t="str">
            <v>Unrealized (gain) loss on securities</v>
          </cell>
        </row>
        <row r="79">
          <cell r="E79" t="str">
            <v>(Treasury stock)</v>
          </cell>
        </row>
        <row r="80">
          <cell r="E80" t="str">
            <v>Partnership equity</v>
          </cell>
        </row>
        <row r="81">
          <cell r="E81" t="str">
            <v>(Stock subscription receivable)</v>
          </cell>
        </row>
        <row r="82">
          <cell r="E82" t="str">
            <v>Cumulative translation adjustment</v>
          </cell>
        </row>
        <row r="83">
          <cell r="E83" t="str">
            <v>(ESOP debt)</v>
          </cell>
        </row>
        <row r="84">
          <cell r="E84" t="str">
            <v>Other equity</v>
          </cell>
        </row>
        <row r="85">
          <cell r="E85" t="str">
            <v>Gross Premiums</v>
          </cell>
        </row>
        <row r="86">
          <cell r="E86" t="str">
            <v>(Reinsurance Outwards)</v>
          </cell>
        </row>
        <row r="87">
          <cell r="E87" t="str">
            <v>Reinsurance Inwards</v>
          </cell>
        </row>
        <row r="88">
          <cell r="E88" t="str">
            <v>Commissions</v>
          </cell>
        </row>
        <row r="89">
          <cell r="E89" t="str">
            <v>Other Loss</v>
          </cell>
        </row>
        <row r="90">
          <cell r="E90" t="str">
            <v>Salaries &amp; employee benefit - expenses</v>
          </cell>
        </row>
        <row r="91">
          <cell r="E91" t="str">
            <v>Depreciation, deplet. and amortization</v>
          </cell>
        </row>
        <row r="92">
          <cell r="E92" t="str">
            <v>Warehousing expenses</v>
          </cell>
        </row>
        <row r="93">
          <cell r="E93" t="str">
            <v>Delivery expenses</v>
          </cell>
        </row>
        <row r="94">
          <cell r="E94" t="str">
            <v>Lease costs</v>
          </cell>
        </row>
        <row r="95">
          <cell r="E95" t="str">
            <v>Occupancy expense</v>
          </cell>
        </row>
        <row r="96">
          <cell r="E96" t="str">
            <v>Bad debt expense</v>
          </cell>
        </row>
        <row r="97">
          <cell r="E97" t="str">
            <v>Other operating expenses</v>
          </cell>
        </row>
        <row r="98">
          <cell r="E98" t="str">
            <v>Interest expense</v>
          </cell>
        </row>
        <row r="99">
          <cell r="E99" t="str">
            <v>Extraordinary items - gain</v>
          </cell>
        </row>
        <row r="100">
          <cell r="E100" t="str">
            <v>Extraordinary items - loss</v>
          </cell>
        </row>
        <row r="101">
          <cell r="E101" t="str">
            <v>Discontinued operations</v>
          </cell>
        </row>
        <row r="102">
          <cell r="E102" t="str">
            <v>Change in accounting principle</v>
          </cell>
        </row>
        <row r="103">
          <cell r="E103" t="str">
            <v>Interest income</v>
          </cell>
        </row>
        <row r="104">
          <cell r="E104" t="str">
            <v>Associated company income</v>
          </cell>
        </row>
        <row r="105">
          <cell r="E105" t="str">
            <v>Foreign exchange gain</v>
          </cell>
        </row>
        <row r="106">
          <cell r="E106" t="str">
            <v>Foreign exchange loss</v>
          </cell>
        </row>
        <row r="107">
          <cell r="E107" t="str">
            <v>Other income, net</v>
          </cell>
        </row>
        <row r="108">
          <cell r="E108" t="str">
            <v>Other expense</v>
          </cell>
        </row>
        <row r="109">
          <cell r="E109" t="str">
            <v>Tax on income</v>
          </cell>
        </row>
        <row r="110">
          <cell r="E110" t="str">
            <v>Investment Income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standing"/>
      <sheetName val="Amal 00"/>
      <sheetName val="CF 00"/>
      <sheetName val="Consol entries 00"/>
      <sheetName val="Taxation 00"/>
      <sheetName val="Amal 99"/>
      <sheetName val="CF 99"/>
      <sheetName val="Consol entries 99"/>
      <sheetName val="Taxation 99"/>
      <sheetName val="Amal 98"/>
      <sheetName val="Consol entries 98"/>
      <sheetName val="CF 98"/>
      <sheetName val="Taxation 98"/>
      <sheetName val="AMAL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9.7109375" style="2" customWidth="1"/>
    <col min="2" max="2" width="21.8515625" style="2" customWidth="1"/>
    <col min="3" max="3" width="11.00390625" style="2" customWidth="1"/>
    <col min="4" max="6" width="13.7109375" style="2" customWidth="1"/>
    <col min="7" max="7" width="13.7109375" style="23" customWidth="1"/>
    <col min="8" max="8" width="9.57421875" style="2" customWidth="1"/>
    <col min="9" max="9" width="0.13671875" style="2" customWidth="1"/>
    <col min="10" max="11" width="9.28125" style="2" bestFit="1" customWidth="1"/>
    <col min="12" max="12" width="10.28125" style="2" bestFit="1" customWidth="1"/>
    <col min="13" max="13" width="9.28125" style="2" bestFit="1" customWidth="1"/>
    <col min="14" max="16384" width="9.140625" style="2" customWidth="1"/>
  </cols>
  <sheetData>
    <row r="1" spans="1:9" ht="14.25">
      <c r="A1" s="160" t="s">
        <v>11</v>
      </c>
      <c r="B1" s="160"/>
      <c r="C1" s="160"/>
      <c r="D1" s="160"/>
      <c r="E1" s="160"/>
      <c r="F1" s="160"/>
      <c r="G1" s="160"/>
      <c r="H1" s="3"/>
      <c r="I1" s="3"/>
    </row>
    <row r="2" spans="1:9" ht="11.25" customHeight="1">
      <c r="A2" s="161" t="s">
        <v>12</v>
      </c>
      <c r="B2" s="161"/>
      <c r="C2" s="161"/>
      <c r="D2" s="161"/>
      <c r="E2" s="161"/>
      <c r="F2" s="161"/>
      <c r="G2" s="161"/>
      <c r="H2" s="4"/>
      <c r="I2" s="4"/>
    </row>
    <row r="3" spans="1:9" ht="11.25" customHeight="1">
      <c r="A3" s="161" t="s">
        <v>13</v>
      </c>
      <c r="B3" s="161"/>
      <c r="C3" s="161"/>
      <c r="D3" s="161"/>
      <c r="E3" s="161"/>
      <c r="F3" s="161"/>
      <c r="G3" s="161"/>
      <c r="H3" s="4"/>
      <c r="I3" s="4"/>
    </row>
    <row r="4" spans="1:9" ht="11.25" customHeight="1">
      <c r="A4" s="161" t="s">
        <v>14</v>
      </c>
      <c r="B4" s="161"/>
      <c r="C4" s="161"/>
      <c r="D4" s="161"/>
      <c r="E4" s="161"/>
      <c r="F4" s="161"/>
      <c r="G4" s="161"/>
      <c r="H4" s="4"/>
      <c r="I4" s="4"/>
    </row>
    <row r="5" spans="1:9" ht="12.75">
      <c r="A5" s="5"/>
      <c r="B5" s="5"/>
      <c r="C5" s="5"/>
      <c r="D5" s="5"/>
      <c r="E5" s="5"/>
      <c r="F5" s="5"/>
      <c r="G5" s="6"/>
      <c r="H5" s="5"/>
      <c r="I5" s="5"/>
    </row>
    <row r="6" spans="1:8" ht="14.25">
      <c r="A6" s="1" t="s">
        <v>33</v>
      </c>
      <c r="B6" s="1"/>
      <c r="C6" s="1"/>
      <c r="D6" s="1"/>
      <c r="E6" s="1"/>
      <c r="F6" s="1"/>
      <c r="G6" s="1"/>
      <c r="H6" s="7"/>
    </row>
    <row r="7" spans="1:8" ht="14.25">
      <c r="A7" s="44" t="s">
        <v>36</v>
      </c>
      <c r="B7" s="44"/>
      <c r="C7" s="44"/>
      <c r="D7" s="1"/>
      <c r="E7" s="1"/>
      <c r="F7" s="1"/>
      <c r="G7" s="1"/>
      <c r="H7" s="7"/>
    </row>
    <row r="8" spans="1:8" ht="14.25">
      <c r="A8" s="1"/>
      <c r="B8" s="1"/>
      <c r="C8" s="1"/>
      <c r="D8" s="1"/>
      <c r="E8" s="1"/>
      <c r="F8" s="1"/>
      <c r="G8" s="1"/>
      <c r="H8" s="7"/>
    </row>
    <row r="9" spans="1:8" ht="14.25">
      <c r="A9" s="7"/>
      <c r="B9" s="7"/>
      <c r="C9" s="7"/>
      <c r="D9" s="8"/>
      <c r="E9" s="8"/>
      <c r="F9" s="8"/>
      <c r="G9" s="9"/>
      <c r="H9" s="7"/>
    </row>
    <row r="10" spans="1:8" ht="15.75">
      <c r="A10" s="7"/>
      <c r="B10" s="7"/>
      <c r="C10" s="7"/>
      <c r="D10" s="158" t="s">
        <v>29</v>
      </c>
      <c r="E10" s="158"/>
      <c r="F10" s="159" t="s">
        <v>30</v>
      </c>
      <c r="G10" s="159"/>
      <c r="H10" s="7"/>
    </row>
    <row r="11" spans="1:9" ht="14.25">
      <c r="A11" s="10"/>
      <c r="B11" s="10"/>
      <c r="C11" s="10"/>
      <c r="D11" s="11" t="s">
        <v>31</v>
      </c>
      <c r="E11" s="11" t="s">
        <v>32</v>
      </c>
      <c r="F11" s="11" t="s">
        <v>31</v>
      </c>
      <c r="G11" s="11" t="s">
        <v>32</v>
      </c>
      <c r="H11" s="12"/>
      <c r="I11" s="12"/>
    </row>
    <row r="12" spans="1:9" ht="14.25">
      <c r="A12" s="10"/>
      <c r="B12" s="10"/>
      <c r="C12" s="10"/>
      <c r="D12" s="8" t="s">
        <v>0</v>
      </c>
      <c r="E12" s="8" t="s">
        <v>0</v>
      </c>
      <c r="F12" s="8" t="s">
        <v>0</v>
      </c>
      <c r="G12" s="9" t="s">
        <v>0</v>
      </c>
      <c r="H12" s="12"/>
      <c r="I12" s="12"/>
    </row>
    <row r="13" spans="1:9" ht="14.25">
      <c r="A13" s="10"/>
      <c r="B13" s="10"/>
      <c r="C13" s="10"/>
      <c r="D13" s="8"/>
      <c r="E13" s="8"/>
      <c r="F13" s="8"/>
      <c r="G13" s="9"/>
      <c r="H13" s="12"/>
      <c r="I13" s="12"/>
    </row>
    <row r="14" spans="1:9" ht="15">
      <c r="A14" s="13" t="s">
        <v>1</v>
      </c>
      <c r="B14" s="13"/>
      <c r="C14" s="13"/>
      <c r="D14" s="14">
        <v>1868942</v>
      </c>
      <c r="E14" s="29">
        <v>1790981</v>
      </c>
      <c r="F14" s="14">
        <v>5672177</v>
      </c>
      <c r="G14" s="29">
        <v>5410659</v>
      </c>
      <c r="H14" s="10"/>
      <c r="I14" s="10"/>
    </row>
    <row r="15" spans="1:9" ht="15">
      <c r="A15" s="13" t="s">
        <v>2</v>
      </c>
      <c r="B15" s="13"/>
      <c r="C15" s="13"/>
      <c r="D15" s="14">
        <v>-855723</v>
      </c>
      <c r="E15" s="29">
        <v>-779073</v>
      </c>
      <c r="F15" s="14">
        <v>-2551551</v>
      </c>
      <c r="G15" s="29">
        <v>-2351549</v>
      </c>
      <c r="H15" s="10"/>
      <c r="I15" s="10"/>
    </row>
    <row r="16" spans="1:9" ht="15">
      <c r="A16" s="13" t="s">
        <v>3</v>
      </c>
      <c r="B16" s="13"/>
      <c r="C16" s="13"/>
      <c r="D16" s="16">
        <f>SUM(D14:D15)</f>
        <v>1013219</v>
      </c>
      <c r="E16" s="30">
        <f>SUM(E14:E15)</f>
        <v>1011908</v>
      </c>
      <c r="F16" s="16">
        <f>SUM(F14:F15)</f>
        <v>3120626</v>
      </c>
      <c r="G16" s="38">
        <f>SUM(G14:G15)</f>
        <v>3059110</v>
      </c>
      <c r="H16" s="10"/>
      <c r="I16" s="10"/>
    </row>
    <row r="17" spans="1:9" ht="15" customHeight="1">
      <c r="A17" s="13"/>
      <c r="B17" s="13"/>
      <c r="C17" s="13"/>
      <c r="D17" s="17"/>
      <c r="E17" s="31"/>
      <c r="F17" s="17"/>
      <c r="G17" s="39"/>
      <c r="H17" s="10"/>
      <c r="I17" s="10"/>
    </row>
    <row r="18" spans="1:9" ht="15" customHeight="1">
      <c r="A18" s="13" t="s">
        <v>26</v>
      </c>
      <c r="B18" s="13"/>
      <c r="C18" s="13"/>
      <c r="D18" s="14"/>
      <c r="E18" s="29"/>
      <c r="F18" s="14"/>
      <c r="G18" s="37"/>
      <c r="H18" s="10"/>
      <c r="I18" s="10"/>
    </row>
    <row r="19" spans="1:9" ht="15">
      <c r="A19" s="15" t="s">
        <v>18</v>
      </c>
      <c r="B19" s="15"/>
      <c r="C19" s="15"/>
      <c r="D19" s="18">
        <v>214917</v>
      </c>
      <c r="E19" s="34">
        <v>149861</v>
      </c>
      <c r="F19" s="19">
        <v>599922</v>
      </c>
      <c r="G19" s="32">
        <v>429670</v>
      </c>
      <c r="H19" s="10"/>
      <c r="I19" s="10"/>
    </row>
    <row r="20" spans="1:9" ht="15">
      <c r="A20" s="15" t="s">
        <v>19</v>
      </c>
      <c r="B20" s="15"/>
      <c r="C20" s="15"/>
      <c r="D20" s="20">
        <v>-5372</v>
      </c>
      <c r="E20" s="46">
        <v>-1090</v>
      </c>
      <c r="F20" s="21">
        <v>-82062</v>
      </c>
      <c r="G20" s="33">
        <v>-58310</v>
      </c>
      <c r="H20" s="10"/>
      <c r="I20" s="10"/>
    </row>
    <row r="21" spans="1:9" ht="15">
      <c r="A21" s="15"/>
      <c r="B21" s="15"/>
      <c r="C21" s="15"/>
      <c r="D21" s="14">
        <f>SUM(D19:D20)</f>
        <v>209545</v>
      </c>
      <c r="E21" s="29">
        <f>SUM(E19:E20)</f>
        <v>148771</v>
      </c>
      <c r="F21" s="14">
        <f>SUM(F19:F20)</f>
        <v>517860</v>
      </c>
      <c r="G21" s="37">
        <f>SUM(G19:G20)</f>
        <v>371360</v>
      </c>
      <c r="H21" s="10"/>
      <c r="I21" s="10"/>
    </row>
    <row r="22" spans="1:9" ht="15">
      <c r="A22" s="15"/>
      <c r="B22" s="15"/>
      <c r="C22" s="15"/>
      <c r="D22" s="16">
        <f>+D16+D21</f>
        <v>1222764</v>
      </c>
      <c r="E22" s="30">
        <f>+E16+E21</f>
        <v>1160679</v>
      </c>
      <c r="F22" s="16">
        <f>+F16+F21</f>
        <v>3638486</v>
      </c>
      <c r="G22" s="38">
        <f>+G16+G21</f>
        <v>3430470</v>
      </c>
      <c r="H22" s="10"/>
      <c r="I22" s="10"/>
    </row>
    <row r="23" spans="1:9" ht="15">
      <c r="A23" s="13" t="s">
        <v>4</v>
      </c>
      <c r="B23" s="13"/>
      <c r="C23" s="13"/>
      <c r="D23" s="14">
        <v>508263</v>
      </c>
      <c r="E23" s="29">
        <v>574214</v>
      </c>
      <c r="F23" s="14">
        <v>1665183</v>
      </c>
      <c r="G23" s="29">
        <v>1361989</v>
      </c>
      <c r="H23" s="10"/>
      <c r="I23" s="10"/>
    </row>
    <row r="24" spans="1:9" ht="15">
      <c r="A24" s="13" t="s">
        <v>5</v>
      </c>
      <c r="B24" s="13"/>
      <c r="C24" s="13"/>
      <c r="D24" s="19">
        <f>SUM(D22:D23)</f>
        <v>1731027</v>
      </c>
      <c r="E24" s="34">
        <f>SUM(E22:E23)</f>
        <v>1734893</v>
      </c>
      <c r="F24" s="19">
        <f>SUM(F22:F23)</f>
        <v>5303669</v>
      </c>
      <c r="G24" s="40">
        <f>SUM(G22:G23)</f>
        <v>4792459</v>
      </c>
      <c r="H24" s="10"/>
      <c r="I24" s="10"/>
    </row>
    <row r="25" spans="1:9" ht="15">
      <c r="A25" s="13" t="s">
        <v>6</v>
      </c>
      <c r="B25" s="13"/>
      <c r="C25" s="13"/>
      <c r="D25" s="14">
        <v>-703022</v>
      </c>
      <c r="E25" s="29">
        <v>-668718</v>
      </c>
      <c r="F25" s="14">
        <v>-2105573</v>
      </c>
      <c r="G25" s="29">
        <v>-1913912</v>
      </c>
      <c r="H25" s="10"/>
      <c r="I25" s="10"/>
    </row>
    <row r="26" spans="1:9" ht="15">
      <c r="A26" s="13" t="s">
        <v>7</v>
      </c>
      <c r="B26" s="13"/>
      <c r="C26" s="13"/>
      <c r="D26" s="16">
        <f>SUM(D24:D25)</f>
        <v>1028005</v>
      </c>
      <c r="E26" s="30">
        <f>SUM(E24:E25)</f>
        <v>1066175</v>
      </c>
      <c r="F26" s="16">
        <f>SUM(F24:F25)</f>
        <v>3198096</v>
      </c>
      <c r="G26" s="38">
        <f>SUM(G24:G25)</f>
        <v>2878547</v>
      </c>
      <c r="H26" s="10"/>
      <c r="I26" s="10"/>
    </row>
    <row r="27" spans="1:9" ht="15">
      <c r="A27" s="13" t="s">
        <v>8</v>
      </c>
      <c r="B27" s="13"/>
      <c r="C27" s="13"/>
      <c r="D27" s="14">
        <v>-116788</v>
      </c>
      <c r="E27" s="29">
        <v>-35702</v>
      </c>
      <c r="F27" s="14">
        <v>-513461</v>
      </c>
      <c r="G27" s="29">
        <v>-349184</v>
      </c>
      <c r="H27" s="10"/>
      <c r="I27" s="10"/>
    </row>
    <row r="28" spans="1:9" ht="15">
      <c r="A28" s="15"/>
      <c r="B28" s="15"/>
      <c r="C28" s="15"/>
      <c r="D28" s="16">
        <f>SUM(D26:D27)</f>
        <v>911217</v>
      </c>
      <c r="E28" s="30">
        <f>SUM(E26:E27)</f>
        <v>1030473</v>
      </c>
      <c r="F28" s="16">
        <f>SUM(F26:F27)</f>
        <v>2684635</v>
      </c>
      <c r="G28" s="38">
        <f>SUM(G26:G27)</f>
        <v>2529363</v>
      </c>
      <c r="H28" s="10"/>
      <c r="I28" s="10"/>
    </row>
    <row r="29" spans="1:9" ht="15">
      <c r="A29" s="13" t="s">
        <v>27</v>
      </c>
      <c r="B29" s="13"/>
      <c r="C29" s="13"/>
      <c r="D29" s="21">
        <v>640</v>
      </c>
      <c r="E29" s="46">
        <v>465</v>
      </c>
      <c r="F29" s="21">
        <v>1562</v>
      </c>
      <c r="G29" s="51">
        <v>1110</v>
      </c>
      <c r="H29" s="10"/>
      <c r="I29" s="10"/>
    </row>
    <row r="30" spans="1:9" ht="15">
      <c r="A30" s="13" t="s">
        <v>9</v>
      </c>
      <c r="B30" s="13"/>
      <c r="C30" s="13"/>
      <c r="D30" s="17">
        <f>SUM(D28:D29)</f>
        <v>911857</v>
      </c>
      <c r="E30" s="31">
        <f>SUM(E28:E29)</f>
        <v>1030938</v>
      </c>
      <c r="F30" s="17">
        <f>SUM(F28:F29)</f>
        <v>2686197</v>
      </c>
      <c r="G30" s="39">
        <f>SUM(G28:G29)</f>
        <v>2530473</v>
      </c>
      <c r="H30" s="10"/>
      <c r="I30" s="10"/>
    </row>
    <row r="31" spans="1:9" ht="15">
      <c r="A31" s="13" t="s">
        <v>23</v>
      </c>
      <c r="B31" s="13"/>
      <c r="C31" s="13"/>
      <c r="D31" s="21">
        <v>-215041</v>
      </c>
      <c r="E31" s="46">
        <v>-304956</v>
      </c>
      <c r="F31" s="21">
        <v>-717500</v>
      </c>
      <c r="G31" s="46">
        <v>-719135</v>
      </c>
      <c r="H31" s="10"/>
      <c r="I31" s="10"/>
    </row>
    <row r="32" spans="1:13" ht="15">
      <c r="A32" s="13" t="s">
        <v>28</v>
      </c>
      <c r="B32" s="13"/>
      <c r="C32" s="13"/>
      <c r="D32" s="14">
        <f>SUM(D30:D31)</f>
        <v>696816</v>
      </c>
      <c r="E32" s="29">
        <f>SUM(E30:E31)</f>
        <v>725982</v>
      </c>
      <c r="F32" s="14">
        <f>SUM(F30:F31)</f>
        <v>1968697</v>
      </c>
      <c r="G32" s="37">
        <f>SUM(G30:G31)</f>
        <v>1811338</v>
      </c>
      <c r="H32" s="10"/>
      <c r="I32" s="10"/>
      <c r="J32" s="22"/>
      <c r="M32" s="22"/>
    </row>
    <row r="33" spans="1:9" ht="15">
      <c r="A33" s="13" t="s">
        <v>10</v>
      </c>
      <c r="B33" s="13"/>
      <c r="C33" s="13"/>
      <c r="D33" s="47">
        <v>-10147</v>
      </c>
      <c r="E33" s="52">
        <v>-42108</v>
      </c>
      <c r="F33" s="47">
        <v>-33466</v>
      </c>
      <c r="G33" s="52">
        <v>-33548</v>
      </c>
      <c r="H33" s="10"/>
      <c r="I33" s="10"/>
    </row>
    <row r="34" spans="1:9" ht="15">
      <c r="A34" s="13"/>
      <c r="B34" s="13"/>
      <c r="C34" s="13"/>
      <c r="D34" s="47"/>
      <c r="E34" s="35"/>
      <c r="F34" s="47"/>
      <c r="G34" s="41"/>
      <c r="H34" s="10"/>
      <c r="I34" s="10"/>
    </row>
    <row r="35" spans="1:13" ht="15.75" thickBot="1">
      <c r="A35" s="13" t="s">
        <v>20</v>
      </c>
      <c r="B35" s="13"/>
      <c r="C35" s="13"/>
      <c r="D35" s="48">
        <f>SUM(D32:D33)</f>
        <v>686669</v>
      </c>
      <c r="E35" s="49">
        <f>SUM(E32:E33)</f>
        <v>683874</v>
      </c>
      <c r="F35" s="48">
        <f>SUM(F32:F33)</f>
        <v>1935231</v>
      </c>
      <c r="G35" s="50">
        <f>SUM(G32:G33)</f>
        <v>1777790</v>
      </c>
      <c r="H35" s="10"/>
      <c r="I35" s="10"/>
      <c r="J35" s="22"/>
      <c r="M35" s="22"/>
    </row>
    <row r="36" spans="5:9" ht="12.75">
      <c r="E36" s="28"/>
      <c r="H36" s="10"/>
      <c r="I36" s="10"/>
    </row>
    <row r="37" spans="1:9" ht="15" hidden="1">
      <c r="A37" s="13" t="s">
        <v>15</v>
      </c>
      <c r="B37" s="13"/>
      <c r="C37" s="13"/>
      <c r="D37" s="17"/>
      <c r="E37" s="31"/>
      <c r="F37" s="17"/>
      <c r="G37" s="39"/>
      <c r="H37" s="10"/>
      <c r="I37" s="10"/>
    </row>
    <row r="38" spans="1:9" ht="15" hidden="1">
      <c r="A38" s="24" t="s">
        <v>16</v>
      </c>
      <c r="B38" s="24"/>
      <c r="C38" s="24"/>
      <c r="D38" s="25" t="s">
        <v>21</v>
      </c>
      <c r="E38" s="35" t="s">
        <v>24</v>
      </c>
      <c r="F38" s="25" t="s">
        <v>21</v>
      </c>
      <c r="G38" s="35" t="s">
        <v>25</v>
      </c>
      <c r="H38" s="10"/>
      <c r="I38" s="10"/>
    </row>
    <row r="39" spans="1:7" ht="15.75" hidden="1" thickBot="1">
      <c r="A39" s="24" t="s">
        <v>17</v>
      </c>
      <c r="B39" s="24"/>
      <c r="C39" s="24"/>
      <c r="D39" s="26" t="s">
        <v>22</v>
      </c>
      <c r="E39" s="36" t="s">
        <v>24</v>
      </c>
      <c r="F39" s="26" t="s">
        <v>22</v>
      </c>
      <c r="G39" s="36" t="s">
        <v>25</v>
      </c>
    </row>
    <row r="40" spans="1:7" ht="15">
      <c r="A40" s="13" t="s">
        <v>15</v>
      </c>
      <c r="B40" s="13"/>
      <c r="C40" s="17"/>
      <c r="D40" s="31"/>
      <c r="E40" s="15"/>
      <c r="F40" s="17"/>
      <c r="G40" s="39"/>
    </row>
    <row r="41" spans="1:7" ht="15">
      <c r="A41" s="24" t="s">
        <v>16</v>
      </c>
      <c r="B41" s="24"/>
      <c r="D41" s="25" t="s">
        <v>37</v>
      </c>
      <c r="E41" s="35" t="s">
        <v>34</v>
      </c>
      <c r="F41" s="25" t="s">
        <v>38</v>
      </c>
      <c r="G41" s="35" t="s">
        <v>35</v>
      </c>
    </row>
    <row r="42" spans="1:7" ht="15.75" thickBot="1">
      <c r="A42" s="24" t="s">
        <v>17</v>
      </c>
      <c r="B42" s="24"/>
      <c r="D42" s="26" t="s">
        <v>40</v>
      </c>
      <c r="E42" s="36" t="s">
        <v>34</v>
      </c>
      <c r="F42" s="26" t="s">
        <v>39</v>
      </c>
      <c r="G42" s="36" t="s">
        <v>35</v>
      </c>
    </row>
    <row r="43" spans="1:7" ht="15">
      <c r="A43" s="24"/>
      <c r="B43" s="24"/>
      <c r="C43" s="24"/>
      <c r="D43" s="25"/>
      <c r="E43" s="35"/>
      <c r="F43" s="25"/>
      <c r="G43" s="41"/>
    </row>
    <row r="45" spans="1:3" ht="12.75">
      <c r="A45" s="45" t="s">
        <v>41</v>
      </c>
      <c r="B45" s="45"/>
      <c r="C45" s="45"/>
    </row>
    <row r="46" spans="1:3" ht="12.75">
      <c r="A46" s="27"/>
      <c r="B46" s="27"/>
      <c r="C46" s="27"/>
    </row>
    <row r="47" spans="6:7" ht="12.75">
      <c r="F47" s="42"/>
      <c r="G47" s="43"/>
    </row>
  </sheetData>
  <mergeCells count="6">
    <mergeCell ref="D10:E10"/>
    <mergeCell ref="F10:G10"/>
    <mergeCell ref="A1:G1"/>
    <mergeCell ref="A2:G2"/>
    <mergeCell ref="A3:G3"/>
    <mergeCell ref="A4:G4"/>
  </mergeCells>
  <printOptions/>
  <pageMargins left="0.75" right="0.75" top="0.8" bottom="0.56" header="0.5" footer="0.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3"/>
  <sheetViews>
    <sheetView showGridLines="0" zoomScale="90" zoomScaleNormal="90" workbookViewId="0" topLeftCell="A1">
      <selection activeCell="A1" sqref="A1:F1"/>
    </sheetView>
  </sheetViews>
  <sheetFormatPr defaultColWidth="12.421875" defaultRowHeight="12.75"/>
  <cols>
    <col min="1" max="1" width="12.421875" style="68" customWidth="1"/>
    <col min="2" max="2" width="27.00390625" style="68" customWidth="1"/>
    <col min="3" max="3" width="24.00390625" style="68" customWidth="1"/>
    <col min="4" max="6" width="14.421875" style="68" customWidth="1"/>
    <col min="7" max="16384" width="12.421875" style="68" customWidth="1"/>
  </cols>
  <sheetData>
    <row r="1" spans="1:6" ht="15.75">
      <c r="A1" s="162" t="s">
        <v>11</v>
      </c>
      <c r="B1" s="162"/>
      <c r="C1" s="162"/>
      <c r="D1" s="162"/>
      <c r="E1" s="162"/>
      <c r="F1" s="162"/>
    </row>
    <row r="2" spans="1:6" ht="15.75">
      <c r="A2" s="163" t="s">
        <v>12</v>
      </c>
      <c r="B2" s="163"/>
      <c r="C2" s="163"/>
      <c r="D2" s="163"/>
      <c r="E2" s="163"/>
      <c r="F2" s="163"/>
    </row>
    <row r="3" spans="1:6" ht="15.75">
      <c r="A3" s="69"/>
      <c r="B3" s="69"/>
      <c r="C3" s="69"/>
      <c r="D3" s="69"/>
      <c r="E3" s="69"/>
      <c r="F3" s="69"/>
    </row>
    <row r="4" spans="1:6" ht="15.75">
      <c r="A4" s="164" t="s">
        <v>66</v>
      </c>
      <c r="B4" s="164"/>
      <c r="C4" s="164"/>
      <c r="D4" s="164"/>
      <c r="E4" s="164"/>
      <c r="F4" s="164"/>
    </row>
    <row r="5" spans="1:6" ht="15.75">
      <c r="A5" s="164" t="s">
        <v>67</v>
      </c>
      <c r="B5" s="164"/>
      <c r="C5" s="164"/>
      <c r="D5" s="164"/>
      <c r="E5" s="164"/>
      <c r="F5" s="164"/>
    </row>
    <row r="6" spans="1:6" ht="15.75">
      <c r="A6" s="71"/>
      <c r="B6" s="71"/>
      <c r="C6" s="71"/>
      <c r="D6" s="71"/>
      <c r="E6" s="72" t="s">
        <v>44</v>
      </c>
      <c r="F6" s="73"/>
    </row>
    <row r="7" spans="1:6" ht="15.75">
      <c r="A7" s="71"/>
      <c r="B7" s="71"/>
      <c r="C7" s="71"/>
      <c r="D7" s="71"/>
      <c r="E7" s="74" t="s">
        <v>31</v>
      </c>
      <c r="F7" s="75" t="s">
        <v>68</v>
      </c>
    </row>
    <row r="8" spans="1:6" ht="15.75">
      <c r="A8" s="76" t="s">
        <v>69</v>
      </c>
      <c r="B8" s="71"/>
      <c r="C8" s="71"/>
      <c r="D8" s="71"/>
      <c r="E8" s="70" t="s">
        <v>0</v>
      </c>
      <c r="F8" s="70" t="s">
        <v>0</v>
      </c>
    </row>
    <row r="9" spans="1:6" ht="6" customHeight="1">
      <c r="A9" s="71"/>
      <c r="B9" s="71"/>
      <c r="C9" s="71"/>
      <c r="D9" s="71"/>
      <c r="E9" s="77"/>
      <c r="F9" s="77"/>
    </row>
    <row r="10" spans="1:6" ht="15.75" customHeight="1">
      <c r="A10" s="78" t="s">
        <v>70</v>
      </c>
      <c r="B10" s="71"/>
      <c r="C10" s="71"/>
      <c r="D10" s="71"/>
      <c r="E10" s="79">
        <v>25748292</v>
      </c>
      <c r="F10" s="80">
        <v>23009080</v>
      </c>
    </row>
    <row r="11" spans="1:6" ht="15.75" customHeight="1">
      <c r="A11" s="78" t="s">
        <v>71</v>
      </c>
      <c r="B11" s="71"/>
      <c r="C11" s="71"/>
      <c r="D11" s="71"/>
      <c r="E11" s="79">
        <v>2204972</v>
      </c>
      <c r="F11" s="80">
        <v>6686790</v>
      </c>
    </row>
    <row r="12" spans="1:6" ht="15.75" customHeight="1">
      <c r="A12" s="78" t="s">
        <v>72</v>
      </c>
      <c r="B12" s="71"/>
      <c r="C12" s="71"/>
      <c r="D12" s="71"/>
      <c r="E12" s="79">
        <v>3463644</v>
      </c>
      <c r="F12" s="81">
        <v>733631</v>
      </c>
    </row>
    <row r="13" spans="1:6" ht="15.75" customHeight="1">
      <c r="A13" s="78" t="s">
        <v>73</v>
      </c>
      <c r="B13" s="71"/>
      <c r="C13" s="71"/>
      <c r="D13" s="71"/>
      <c r="E13" s="79">
        <v>1164196</v>
      </c>
      <c r="F13" s="80">
        <v>299557</v>
      </c>
    </row>
    <row r="14" spans="1:6" ht="15.75" customHeight="1">
      <c r="A14" s="78" t="s">
        <v>74</v>
      </c>
      <c r="B14" s="71"/>
      <c r="C14" s="71"/>
      <c r="D14" s="71"/>
      <c r="E14" s="79">
        <v>26708145</v>
      </c>
      <c r="F14" s="80">
        <v>28703420</v>
      </c>
    </row>
    <row r="15" spans="1:6" ht="15.75" customHeight="1">
      <c r="A15" s="78" t="s">
        <v>75</v>
      </c>
      <c r="B15" s="71"/>
      <c r="C15" s="71"/>
      <c r="D15" s="71"/>
      <c r="E15" s="79">
        <v>115362131</v>
      </c>
      <c r="F15" s="80">
        <v>109070491</v>
      </c>
    </row>
    <row r="16" spans="1:6" ht="15.75" customHeight="1">
      <c r="A16" s="78" t="s">
        <v>76</v>
      </c>
      <c r="B16" s="71"/>
      <c r="C16" s="71"/>
      <c r="D16" s="71"/>
      <c r="E16" s="79">
        <v>2852932</v>
      </c>
      <c r="F16" s="80">
        <v>2076427</v>
      </c>
    </row>
    <row r="17" spans="1:6" ht="15.75" customHeight="1">
      <c r="A17" s="78" t="s">
        <v>77</v>
      </c>
      <c r="B17" s="71"/>
      <c r="C17" s="71"/>
      <c r="D17" s="71"/>
      <c r="E17" s="79">
        <v>3827662</v>
      </c>
      <c r="F17" s="80">
        <v>3644199</v>
      </c>
    </row>
    <row r="18" spans="1:6" ht="15.75" customHeight="1">
      <c r="A18" s="78" t="s">
        <v>78</v>
      </c>
      <c r="B18" s="71"/>
      <c r="C18" s="71"/>
      <c r="D18" s="71"/>
      <c r="E18" s="82" t="s">
        <v>79</v>
      </c>
      <c r="F18" s="83" t="s">
        <v>79</v>
      </c>
    </row>
    <row r="19" spans="1:6" ht="15.75">
      <c r="A19" s="78" t="s">
        <v>80</v>
      </c>
      <c r="B19" s="71"/>
      <c r="C19" s="71"/>
      <c r="D19" s="71"/>
      <c r="E19" s="84">
        <v>20012</v>
      </c>
      <c r="F19" s="80">
        <v>18907</v>
      </c>
    </row>
    <row r="20" spans="1:6" ht="15.75" customHeight="1">
      <c r="A20" s="78" t="s">
        <v>81</v>
      </c>
      <c r="B20" s="71"/>
      <c r="C20" s="71"/>
      <c r="D20" s="71"/>
      <c r="E20" s="79">
        <v>1335612</v>
      </c>
      <c r="F20" s="80">
        <v>1382822</v>
      </c>
    </row>
    <row r="21" spans="1:6" ht="15.75" customHeight="1">
      <c r="A21" s="71" t="s">
        <v>82</v>
      </c>
      <c r="B21" s="71"/>
      <c r="C21" s="71"/>
      <c r="D21" s="71"/>
      <c r="E21" s="79">
        <v>1344295</v>
      </c>
      <c r="F21" s="54">
        <v>1261643</v>
      </c>
    </row>
    <row r="22" spans="1:6" ht="15.75" customHeight="1">
      <c r="A22" s="78" t="s">
        <v>83</v>
      </c>
      <c r="B22" s="71"/>
      <c r="C22" s="71"/>
      <c r="D22" s="71"/>
      <c r="E22" s="79">
        <v>3303416</v>
      </c>
      <c r="F22" s="81">
        <v>2620460</v>
      </c>
    </row>
    <row r="23" spans="1:6" ht="15.75" customHeight="1" thickBot="1">
      <c r="A23" s="77" t="s">
        <v>84</v>
      </c>
      <c r="B23" s="71"/>
      <c r="C23" s="71"/>
      <c r="D23" s="71"/>
      <c r="E23" s="85">
        <f>SUM(E10:E22)</f>
        <v>187335309</v>
      </c>
      <c r="F23" s="86">
        <v>179507427</v>
      </c>
    </row>
    <row r="24" spans="1:6" ht="8.25" customHeight="1">
      <c r="A24" s="71"/>
      <c r="B24" s="71"/>
      <c r="C24" s="71"/>
      <c r="D24" s="71"/>
      <c r="E24" s="79"/>
      <c r="F24" s="80"/>
    </row>
    <row r="25" spans="1:6" ht="15.75">
      <c r="A25" s="76" t="s">
        <v>85</v>
      </c>
      <c r="B25" s="71"/>
      <c r="C25" s="71"/>
      <c r="D25" s="71"/>
      <c r="E25" s="79"/>
      <c r="F25" s="80"/>
    </row>
    <row r="26" spans="1:6" ht="6.75" customHeight="1">
      <c r="A26" s="71"/>
      <c r="B26" s="71"/>
      <c r="C26" s="71"/>
      <c r="D26" s="71"/>
      <c r="E26" s="79"/>
      <c r="F26" s="80"/>
    </row>
    <row r="27" spans="1:6" ht="15.75" customHeight="1">
      <c r="A27" s="78" t="s">
        <v>86</v>
      </c>
      <c r="B27" s="71"/>
      <c r="C27" s="71"/>
      <c r="D27" s="71"/>
      <c r="E27" s="79">
        <v>126217610</v>
      </c>
      <c r="F27" s="80">
        <v>123365942</v>
      </c>
    </row>
    <row r="28" spans="1:6" ht="15.75" customHeight="1">
      <c r="A28" s="78" t="s">
        <v>87</v>
      </c>
      <c r="B28" s="71"/>
      <c r="C28" s="71"/>
      <c r="D28" s="71"/>
      <c r="E28" s="79"/>
      <c r="F28" s="80"/>
    </row>
    <row r="29" spans="1:6" ht="15.75" customHeight="1">
      <c r="A29" s="78" t="s">
        <v>88</v>
      </c>
      <c r="B29" s="71"/>
      <c r="C29" s="71"/>
      <c r="D29" s="71"/>
      <c r="E29" s="79">
        <v>17139517</v>
      </c>
      <c r="F29" s="80">
        <v>14498206</v>
      </c>
    </row>
    <row r="30" spans="1:6" ht="15.75" customHeight="1">
      <c r="A30" s="78" t="s">
        <v>89</v>
      </c>
      <c r="B30" s="71"/>
      <c r="C30" s="71"/>
      <c r="D30" s="71"/>
      <c r="E30" s="79"/>
      <c r="F30" s="80"/>
    </row>
    <row r="31" spans="1:6" ht="15.75" customHeight="1">
      <c r="A31" s="78" t="s">
        <v>90</v>
      </c>
      <c r="B31" s="71"/>
      <c r="C31" s="71"/>
      <c r="D31" s="71"/>
      <c r="E31" s="79">
        <v>8621868</v>
      </c>
      <c r="F31" s="80">
        <v>6988031</v>
      </c>
    </row>
    <row r="32" spans="1:6" ht="15.75" customHeight="1">
      <c r="A32" s="78" t="s">
        <v>91</v>
      </c>
      <c r="B32" s="71"/>
      <c r="C32" s="71"/>
      <c r="D32" s="71"/>
      <c r="E32" s="79">
        <v>2730116</v>
      </c>
      <c r="F32" s="80">
        <v>3319429</v>
      </c>
    </row>
    <row r="33" spans="1:7" ht="15.75" customHeight="1">
      <c r="A33" s="78" t="s">
        <v>92</v>
      </c>
      <c r="B33" s="71"/>
      <c r="C33" s="71"/>
      <c r="D33" s="71"/>
      <c r="E33" s="79">
        <v>3561749</v>
      </c>
      <c r="F33" s="80">
        <v>3173396</v>
      </c>
      <c r="G33" s="87"/>
    </row>
    <row r="34" spans="1:7" ht="15.75" customHeight="1">
      <c r="A34" s="78" t="s">
        <v>93</v>
      </c>
      <c r="B34" s="71"/>
      <c r="C34" s="71"/>
      <c r="D34" s="71"/>
      <c r="E34" s="79">
        <v>5296567</v>
      </c>
      <c r="F34" s="80">
        <v>6532046</v>
      </c>
      <c r="G34" s="87"/>
    </row>
    <row r="35" spans="1:6" ht="15.75" customHeight="1">
      <c r="A35" s="78" t="s">
        <v>94</v>
      </c>
      <c r="B35" s="71"/>
      <c r="C35" s="71"/>
      <c r="D35" s="71"/>
      <c r="E35" s="79">
        <v>1221346</v>
      </c>
      <c r="F35" s="80">
        <v>932330</v>
      </c>
    </row>
    <row r="36" spans="1:6" ht="15.75" customHeight="1">
      <c r="A36" s="78" t="s">
        <v>95</v>
      </c>
      <c r="B36" s="71"/>
      <c r="C36" s="71"/>
      <c r="D36" s="71"/>
      <c r="E36" s="79">
        <v>11464</v>
      </c>
      <c r="F36" s="80">
        <v>10806</v>
      </c>
    </row>
    <row r="37" spans="1:8" ht="15.75" customHeight="1">
      <c r="A37" s="78" t="s">
        <v>96</v>
      </c>
      <c r="B37" s="71"/>
      <c r="C37" s="71"/>
      <c r="D37" s="71"/>
      <c r="E37" s="79">
        <v>3004000</v>
      </c>
      <c r="F37" s="80">
        <v>3004000</v>
      </c>
      <c r="G37" s="88"/>
      <c r="H37" s="88"/>
    </row>
    <row r="38" spans="1:8" ht="15.75" customHeight="1">
      <c r="A38" s="78" t="s">
        <v>97</v>
      </c>
      <c r="B38" s="71"/>
      <c r="C38" s="71"/>
      <c r="D38" s="71"/>
      <c r="E38" s="79">
        <v>88039</v>
      </c>
      <c r="F38" s="80">
        <v>101491</v>
      </c>
      <c r="G38" s="88"/>
      <c r="H38" s="88"/>
    </row>
    <row r="39" spans="1:8" ht="15.75" customHeight="1">
      <c r="A39" s="78" t="s">
        <v>98</v>
      </c>
      <c r="B39" s="71"/>
      <c r="C39" s="71"/>
      <c r="D39" s="71"/>
      <c r="E39" s="79">
        <v>3215377</v>
      </c>
      <c r="F39" s="81">
        <v>2518969</v>
      </c>
      <c r="G39" s="88"/>
      <c r="H39" s="88"/>
    </row>
    <row r="40" spans="1:6" ht="15.75" customHeight="1">
      <c r="A40" s="77" t="s">
        <v>99</v>
      </c>
      <c r="B40" s="71"/>
      <c r="C40" s="71"/>
      <c r="D40" s="71"/>
      <c r="E40" s="89">
        <f>SUM(E27:E39)</f>
        <v>171107653</v>
      </c>
      <c r="F40" s="90">
        <v>164444646</v>
      </c>
    </row>
    <row r="41" spans="1:6" ht="10.5" customHeight="1">
      <c r="A41" s="71"/>
      <c r="B41" s="71"/>
      <c r="C41" s="71"/>
      <c r="D41" s="71"/>
      <c r="E41" s="77"/>
      <c r="F41" s="71"/>
    </row>
    <row r="42" spans="1:6" ht="15.75">
      <c r="A42" s="76" t="s">
        <v>100</v>
      </c>
      <c r="B42" s="71"/>
      <c r="C42" s="71"/>
      <c r="D42" s="71"/>
      <c r="E42" s="79"/>
      <c r="F42" s="91"/>
    </row>
    <row r="43" spans="1:6" ht="9" customHeight="1">
      <c r="A43" s="71"/>
      <c r="B43" s="71"/>
      <c r="C43" s="71"/>
      <c r="D43" s="71"/>
      <c r="F43" s="80"/>
    </row>
    <row r="44" spans="1:6" ht="15.75" customHeight="1">
      <c r="A44" s="78" t="s">
        <v>101</v>
      </c>
      <c r="B44" s="71"/>
      <c r="C44" s="71"/>
      <c r="D44" s="71"/>
      <c r="E44" s="79">
        <v>3711631</v>
      </c>
      <c r="F44" s="80">
        <v>3600172</v>
      </c>
    </row>
    <row r="45" spans="1:6" ht="15.75" customHeight="1">
      <c r="A45" s="78" t="s">
        <v>102</v>
      </c>
      <c r="B45" s="71"/>
      <c r="C45" s="71"/>
      <c r="D45" s="92"/>
      <c r="E45" s="79">
        <v>12069028</v>
      </c>
      <c r="F45" s="80">
        <v>11023264</v>
      </c>
    </row>
    <row r="46" spans="1:6" ht="15.75" customHeight="1">
      <c r="A46" s="71"/>
      <c r="B46" s="71"/>
      <c r="C46" s="71"/>
      <c r="D46" s="71"/>
      <c r="E46" s="89">
        <f>SUM(E44:E45)</f>
        <v>15780659</v>
      </c>
      <c r="F46" s="90">
        <v>14623436</v>
      </c>
    </row>
    <row r="47" spans="1:6" ht="9.75" customHeight="1">
      <c r="A47" s="71"/>
      <c r="B47" s="71"/>
      <c r="C47" s="71"/>
      <c r="D47" s="71"/>
      <c r="E47" s="77"/>
      <c r="F47" s="71"/>
    </row>
    <row r="48" spans="1:6" ht="15.75" customHeight="1">
      <c r="A48" s="76" t="s">
        <v>103</v>
      </c>
      <c r="B48" s="71"/>
      <c r="C48" s="71"/>
      <c r="D48" s="71"/>
      <c r="E48" s="93">
        <v>446997</v>
      </c>
      <c r="F48" s="94">
        <v>439345</v>
      </c>
    </row>
    <row r="49" spans="1:6" ht="15.75" customHeight="1">
      <c r="A49" s="77" t="s">
        <v>104</v>
      </c>
      <c r="B49" s="71"/>
      <c r="C49" s="71"/>
      <c r="D49" s="71"/>
      <c r="E49" s="95"/>
      <c r="F49" s="96"/>
    </row>
    <row r="50" spans="1:6" ht="15.75" customHeight="1" thickBot="1">
      <c r="A50" s="77" t="s">
        <v>105</v>
      </c>
      <c r="D50" s="71"/>
      <c r="E50" s="97">
        <v>187335309</v>
      </c>
      <c r="F50" s="98">
        <v>179507427</v>
      </c>
    </row>
    <row r="51" spans="1:6" ht="8.25" customHeight="1">
      <c r="A51" s="99"/>
      <c r="E51" s="100"/>
      <c r="F51" s="101"/>
    </row>
    <row r="52" spans="1:6" ht="15.75" customHeight="1" thickBot="1">
      <c r="A52" s="76" t="s">
        <v>106</v>
      </c>
      <c r="B52" s="71"/>
      <c r="C52" s="71"/>
      <c r="D52" s="71"/>
      <c r="E52" s="97">
        <v>106203183</v>
      </c>
      <c r="F52" s="98">
        <v>92376859</v>
      </c>
    </row>
    <row r="53" spans="5:6" ht="9" customHeight="1">
      <c r="E53" s="102"/>
      <c r="F53" s="102"/>
    </row>
    <row r="54" spans="1:6" ht="15.75">
      <c r="A54" s="103" t="s">
        <v>107</v>
      </c>
      <c r="B54" s="103"/>
      <c r="C54" s="103"/>
      <c r="D54" s="71"/>
      <c r="E54" s="71"/>
      <c r="F54" s="71"/>
    </row>
    <row r="55" spans="1:6" ht="15.75">
      <c r="A55" s="103" t="s">
        <v>108</v>
      </c>
      <c r="B55" s="103"/>
      <c r="C55" s="103"/>
      <c r="D55" s="71"/>
      <c r="E55" s="71"/>
      <c r="F55" s="71"/>
    </row>
    <row r="56" spans="1:6" ht="15.75">
      <c r="A56" s="71" t="s">
        <v>109</v>
      </c>
      <c r="B56" s="103"/>
      <c r="C56" s="103"/>
      <c r="D56" s="71"/>
      <c r="E56" s="104">
        <v>0.0959</v>
      </c>
      <c r="F56" s="105">
        <v>0.1089</v>
      </c>
    </row>
    <row r="57" spans="1:6" ht="16.5" thickBot="1">
      <c r="A57" s="71" t="s">
        <v>110</v>
      </c>
      <c r="B57" s="103"/>
      <c r="C57" s="103"/>
      <c r="D57" s="71"/>
      <c r="E57" s="106">
        <v>0.1383</v>
      </c>
      <c r="F57" s="107">
        <v>0.1562</v>
      </c>
    </row>
    <row r="58" spans="1:6" ht="15.75" customHeight="1">
      <c r="A58" s="103" t="s">
        <v>111</v>
      </c>
      <c r="B58" s="71"/>
      <c r="C58" s="71"/>
      <c r="D58" s="102"/>
      <c r="E58" s="108"/>
      <c r="F58" s="109"/>
    </row>
    <row r="59" spans="1:6" ht="15.75">
      <c r="A59" s="71" t="s">
        <v>109</v>
      </c>
      <c r="B59" s="71"/>
      <c r="C59" s="71"/>
      <c r="D59" s="102"/>
      <c r="E59" s="104">
        <v>0.0959</v>
      </c>
      <c r="F59" s="109">
        <v>0.1037</v>
      </c>
    </row>
    <row r="60" spans="1:6" ht="16.5" thickBot="1">
      <c r="A60" s="71" t="s">
        <v>110</v>
      </c>
      <c r="B60" s="71"/>
      <c r="C60" s="71"/>
      <c r="D60" s="102"/>
      <c r="E60" s="106">
        <v>0.1383</v>
      </c>
      <c r="F60" s="110">
        <v>0.151</v>
      </c>
    </row>
    <row r="61" spans="1:6" ht="21.75" customHeight="1" thickBot="1">
      <c r="A61" s="71" t="s">
        <v>112</v>
      </c>
      <c r="B61" s="71"/>
      <c r="C61" s="71"/>
      <c r="D61" s="102"/>
      <c r="E61" s="111" t="s">
        <v>113</v>
      </c>
      <c r="F61" s="112" t="s">
        <v>114</v>
      </c>
    </row>
    <row r="62" spans="1:5" ht="9" customHeight="1">
      <c r="A62" s="76"/>
      <c r="B62" s="71"/>
      <c r="C62" s="71"/>
      <c r="D62" s="102"/>
      <c r="E62" s="102"/>
    </row>
    <row r="63" spans="1:6" ht="15.75">
      <c r="A63" s="113" t="s">
        <v>41</v>
      </c>
      <c r="B63" s="114"/>
      <c r="C63" s="114"/>
      <c r="D63" s="102"/>
      <c r="E63" s="102"/>
      <c r="F63" s="102"/>
    </row>
  </sheetData>
  <mergeCells count="4">
    <mergeCell ref="A1:F1"/>
    <mergeCell ref="A2:F2"/>
    <mergeCell ref="A4:F4"/>
    <mergeCell ref="A5:F5"/>
  </mergeCells>
  <printOptions/>
  <pageMargins left="0.85" right="0.85" top="0.44" bottom="0.394" header="0.35" footer="0.4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117" customWidth="1"/>
    <col min="2" max="2" width="24.7109375" style="117" customWidth="1"/>
    <col min="3" max="3" width="1.8515625" style="117" customWidth="1"/>
    <col min="4" max="4" width="12.140625" style="117" customWidth="1"/>
    <col min="5" max="5" width="0.71875" style="117" customWidth="1"/>
    <col min="6" max="6" width="12.28125" style="117" bestFit="1" customWidth="1"/>
    <col min="7" max="7" width="0.71875" style="117" customWidth="1"/>
    <col min="8" max="8" width="15.140625" style="117" bestFit="1" customWidth="1"/>
    <col min="9" max="9" width="0.85546875" style="117" customWidth="1"/>
    <col min="10" max="10" width="20.140625" style="117" customWidth="1"/>
    <col min="11" max="11" width="0.9921875" style="117" customWidth="1"/>
    <col min="12" max="12" width="12.140625" style="117" customWidth="1"/>
    <col min="13" max="13" width="0.71875" style="127" customWidth="1"/>
    <col min="14" max="14" width="14.57421875" style="117" customWidth="1"/>
    <col min="15" max="15" width="0.71875" style="117" customWidth="1"/>
    <col min="16" max="16" width="13.57421875" style="117" customWidth="1"/>
    <col min="17" max="17" width="0.71875" style="117" customWidth="1"/>
    <col min="18" max="18" width="15.57421875" style="117" customWidth="1"/>
    <col min="19" max="21" width="9.140625" style="117" customWidth="1"/>
    <col min="22" max="22" width="12.140625" style="117" bestFit="1" customWidth="1"/>
    <col min="23" max="16384" width="9.140625" style="117" customWidth="1"/>
  </cols>
  <sheetData>
    <row r="1" spans="1:19" ht="15.75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  <c r="P1" s="115"/>
      <c r="Q1" s="115"/>
      <c r="R1" s="115"/>
      <c r="S1" s="115"/>
    </row>
    <row r="2" spans="1:19" ht="15.75" customHeight="1">
      <c r="A2" s="118" t="s">
        <v>12</v>
      </c>
      <c r="B2" s="115"/>
      <c r="C2" s="115"/>
      <c r="D2" s="115"/>
      <c r="E2" s="115"/>
      <c r="F2" s="115"/>
      <c r="G2" s="115"/>
      <c r="H2" s="119"/>
      <c r="I2" s="115"/>
      <c r="J2" s="115"/>
      <c r="K2" s="115"/>
      <c r="L2" s="115"/>
      <c r="M2" s="116"/>
      <c r="N2" s="115"/>
      <c r="O2" s="115"/>
      <c r="P2" s="115"/>
      <c r="Q2" s="115"/>
      <c r="R2" s="115"/>
      <c r="S2" s="115"/>
    </row>
    <row r="3" spans="1:19" ht="13.5" customHeight="1">
      <c r="A3" s="115"/>
      <c r="B3" s="115"/>
      <c r="C3" s="115"/>
      <c r="D3" s="115"/>
      <c r="E3" s="115"/>
      <c r="F3" s="115"/>
      <c r="G3" s="115"/>
      <c r="H3" s="115"/>
      <c r="I3" s="115"/>
      <c r="J3" s="119"/>
      <c r="K3" s="115"/>
      <c r="L3" s="115"/>
      <c r="M3" s="116"/>
      <c r="N3" s="115"/>
      <c r="O3" s="115"/>
      <c r="P3" s="115"/>
      <c r="Q3" s="115"/>
      <c r="R3" s="115"/>
      <c r="S3" s="115"/>
    </row>
    <row r="4" spans="1:19" ht="15.75" customHeight="1">
      <c r="A4" s="115" t="s">
        <v>115</v>
      </c>
      <c r="B4" s="115"/>
      <c r="C4" s="115"/>
      <c r="D4" s="115"/>
      <c r="E4" s="115"/>
      <c r="F4" s="115"/>
      <c r="G4" s="115"/>
      <c r="H4" s="115"/>
      <c r="I4" s="115"/>
      <c r="J4" s="120"/>
      <c r="K4" s="115"/>
      <c r="L4" s="120"/>
      <c r="M4" s="116"/>
      <c r="N4" s="115"/>
      <c r="O4" s="115"/>
      <c r="P4" s="115"/>
      <c r="Q4" s="115"/>
      <c r="R4" s="115"/>
      <c r="S4" s="115"/>
    </row>
    <row r="5" spans="1:19" ht="15.75" customHeight="1">
      <c r="A5" s="115" t="s">
        <v>116</v>
      </c>
      <c r="B5" s="115"/>
      <c r="C5" s="115"/>
      <c r="D5" s="115"/>
      <c r="E5" s="115"/>
      <c r="F5" s="115"/>
      <c r="G5" s="115"/>
      <c r="H5" s="115"/>
      <c r="I5" s="115"/>
      <c r="J5" s="120"/>
      <c r="K5" s="115"/>
      <c r="L5" s="120"/>
      <c r="M5" s="116"/>
      <c r="N5" s="115"/>
      <c r="O5" s="115"/>
      <c r="P5" s="115"/>
      <c r="Q5" s="115"/>
      <c r="R5" s="115"/>
      <c r="S5" s="115"/>
    </row>
    <row r="6" spans="1:19" ht="11.25" customHeight="1">
      <c r="A6" s="115"/>
      <c r="B6" s="115"/>
      <c r="C6" s="115"/>
      <c r="D6" s="115"/>
      <c r="E6" s="115"/>
      <c r="F6" s="115"/>
      <c r="G6" s="115"/>
      <c r="H6" s="115"/>
      <c r="I6" s="115"/>
      <c r="J6" s="120"/>
      <c r="K6" s="115"/>
      <c r="L6" s="120"/>
      <c r="M6" s="116"/>
      <c r="N6" s="115"/>
      <c r="O6" s="115"/>
      <c r="P6" s="115"/>
      <c r="Q6" s="115"/>
      <c r="R6" s="115"/>
      <c r="S6" s="115"/>
    </row>
    <row r="7" spans="1:19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ht="15.75" customHeight="1">
      <c r="A8" s="115" t="s">
        <v>44</v>
      </c>
      <c r="B8" s="115"/>
      <c r="C8" s="115"/>
      <c r="D8" s="115"/>
      <c r="E8" s="115"/>
      <c r="F8" s="115"/>
      <c r="G8" s="115"/>
      <c r="H8" s="165" t="s">
        <v>117</v>
      </c>
      <c r="I8" s="165"/>
      <c r="J8" s="165"/>
      <c r="K8" s="165"/>
      <c r="L8" s="165"/>
      <c r="M8" s="165"/>
      <c r="N8" s="165"/>
      <c r="P8" s="121" t="s">
        <v>118</v>
      </c>
      <c r="Q8" s="115"/>
      <c r="R8" s="115"/>
      <c r="S8" s="115"/>
    </row>
    <row r="9" spans="1:19" ht="15.75" customHeight="1">
      <c r="A9" s="122"/>
      <c r="B9" s="122"/>
      <c r="C9" s="122"/>
      <c r="F9" s="123"/>
      <c r="G9" s="124"/>
      <c r="H9" s="124"/>
      <c r="I9" s="124"/>
      <c r="J9" s="124"/>
      <c r="K9" s="124"/>
      <c r="L9" s="124"/>
      <c r="M9" s="124"/>
      <c r="N9" s="124" t="s">
        <v>119</v>
      </c>
      <c r="O9" s="125"/>
      <c r="P9" s="123"/>
      <c r="Q9" s="124"/>
      <c r="R9" s="124"/>
      <c r="S9" s="115"/>
    </row>
    <row r="10" spans="1:19" ht="15.75" customHeight="1">
      <c r="A10" s="122"/>
      <c r="B10" s="122"/>
      <c r="C10" s="122"/>
      <c r="F10" s="124" t="s">
        <v>120</v>
      </c>
      <c r="G10" s="124"/>
      <c r="H10" s="124" t="s">
        <v>121</v>
      </c>
      <c r="I10" s="124"/>
      <c r="J10" s="124" t="s">
        <v>122</v>
      </c>
      <c r="K10" s="124"/>
      <c r="L10" s="124" t="s">
        <v>123</v>
      </c>
      <c r="M10" s="124"/>
      <c r="N10" s="124" t="s">
        <v>124</v>
      </c>
      <c r="O10" s="125"/>
      <c r="P10" s="124" t="s">
        <v>125</v>
      </c>
      <c r="Q10" s="124"/>
      <c r="R10" s="123"/>
      <c r="S10" s="115"/>
    </row>
    <row r="11" spans="1:19" ht="15.75" customHeight="1">
      <c r="A11" s="122"/>
      <c r="B11" s="126"/>
      <c r="C11" s="122"/>
      <c r="F11" s="124" t="s">
        <v>123</v>
      </c>
      <c r="G11" s="124"/>
      <c r="H11" s="124" t="s">
        <v>126</v>
      </c>
      <c r="I11" s="124"/>
      <c r="J11" s="124" t="s">
        <v>127</v>
      </c>
      <c r="K11" s="124"/>
      <c r="L11" s="124" t="s">
        <v>127</v>
      </c>
      <c r="M11" s="124"/>
      <c r="N11" s="124" t="s">
        <v>127</v>
      </c>
      <c r="O11" s="125"/>
      <c r="P11" s="124" t="s">
        <v>128</v>
      </c>
      <c r="Q11" s="124"/>
      <c r="R11" s="124" t="s">
        <v>129</v>
      </c>
      <c r="S11" s="115"/>
    </row>
    <row r="12" spans="1:19" ht="15.75" customHeight="1">
      <c r="A12" s="122"/>
      <c r="B12" s="126"/>
      <c r="C12" s="122"/>
      <c r="F12" s="124" t="s">
        <v>0</v>
      </c>
      <c r="G12" s="124"/>
      <c r="H12" s="124" t="s">
        <v>0</v>
      </c>
      <c r="I12" s="124"/>
      <c r="J12" s="124" t="s">
        <v>0</v>
      </c>
      <c r="K12" s="124"/>
      <c r="L12" s="124" t="s">
        <v>0</v>
      </c>
      <c r="M12" s="124"/>
      <c r="N12" s="124" t="s">
        <v>0</v>
      </c>
      <c r="O12" s="125"/>
      <c r="P12" s="124" t="s">
        <v>0</v>
      </c>
      <c r="Q12" s="124"/>
      <c r="R12" s="124" t="s">
        <v>0</v>
      </c>
      <c r="S12" s="115"/>
    </row>
    <row r="13" spans="2:18" s="127" customFormat="1" ht="15.75" customHeight="1">
      <c r="B13" s="128"/>
      <c r="C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22" s="127" customFormat="1" ht="15.75" customHeight="1">
      <c r="A14" s="131" t="s">
        <v>130</v>
      </c>
      <c r="B14" s="128"/>
      <c r="C14" s="129"/>
      <c r="F14" s="130">
        <v>3600172</v>
      </c>
      <c r="G14" s="130"/>
      <c r="H14" s="130">
        <v>500566</v>
      </c>
      <c r="I14" s="130"/>
      <c r="J14" s="130">
        <v>4274198</v>
      </c>
      <c r="K14" s="130"/>
      <c r="L14" s="130">
        <v>15250</v>
      </c>
      <c r="M14" s="130"/>
      <c r="N14" s="130">
        <v>38188</v>
      </c>
      <c r="O14" s="130"/>
      <c r="P14" s="130">
        <v>6195062</v>
      </c>
      <c r="Q14" s="130"/>
      <c r="R14" s="130">
        <f>SUM(F14:P14)</f>
        <v>14623436</v>
      </c>
      <c r="V14" s="132"/>
    </row>
    <row r="15" spans="1:18" s="127" customFormat="1" ht="15.75" customHeight="1">
      <c r="A15" s="133" t="s">
        <v>131</v>
      </c>
      <c r="B15" s="128"/>
      <c r="C15" s="129"/>
      <c r="F15" s="134">
        <v>0</v>
      </c>
      <c r="G15" s="135"/>
      <c r="H15" s="135">
        <v>0</v>
      </c>
      <c r="I15" s="135"/>
      <c r="J15" s="135">
        <v>0</v>
      </c>
      <c r="K15" s="135"/>
      <c r="L15" s="135">
        <v>0</v>
      </c>
      <c r="M15" s="135"/>
      <c r="N15" s="135">
        <v>33799</v>
      </c>
      <c r="O15" s="135"/>
      <c r="P15" s="135">
        <v>0</v>
      </c>
      <c r="Q15" s="135"/>
      <c r="R15" s="136">
        <f>SUM(F15:P15)</f>
        <v>33799</v>
      </c>
    </row>
    <row r="16" spans="1:18" s="127" customFormat="1" ht="15.75" customHeight="1">
      <c r="A16" s="137" t="s">
        <v>132</v>
      </c>
      <c r="B16" s="128"/>
      <c r="C16" s="129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1:18" s="127" customFormat="1" ht="15.75" customHeight="1">
      <c r="A17" s="137" t="s">
        <v>133</v>
      </c>
      <c r="B17" s="128"/>
      <c r="C17" s="129"/>
      <c r="F17" s="141">
        <v>0</v>
      </c>
      <c r="G17" s="142"/>
      <c r="H17" s="142">
        <v>0</v>
      </c>
      <c r="I17" s="142"/>
      <c r="J17" s="142">
        <v>0</v>
      </c>
      <c r="K17" s="142"/>
      <c r="L17" s="142">
        <v>0</v>
      </c>
      <c r="M17" s="142"/>
      <c r="N17" s="142">
        <v>0</v>
      </c>
      <c r="O17" s="142"/>
      <c r="P17" s="142">
        <v>2944</v>
      </c>
      <c r="Q17" s="142"/>
      <c r="R17" s="143">
        <f>SUM(F17:P17)</f>
        <v>2944</v>
      </c>
    </row>
    <row r="18" spans="1:18" s="127" customFormat="1" ht="15.75" customHeight="1">
      <c r="A18" s="137" t="s">
        <v>134</v>
      </c>
      <c r="B18" s="128"/>
      <c r="C18" s="12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s="127" customFormat="1" ht="15.75" customHeight="1">
      <c r="A19" s="137" t="s">
        <v>135</v>
      </c>
      <c r="B19" s="128"/>
      <c r="C19" s="129"/>
      <c r="F19" s="139">
        <f>SUM(F15:F17)</f>
        <v>0</v>
      </c>
      <c r="G19" s="139"/>
      <c r="H19" s="139">
        <f>SUM(H15:H17)</f>
        <v>0</v>
      </c>
      <c r="I19" s="139"/>
      <c r="J19" s="139">
        <f>SUM(J15:J17)</f>
        <v>0</v>
      </c>
      <c r="K19" s="139"/>
      <c r="L19" s="139">
        <f>SUM(L15:L17)</f>
        <v>0</v>
      </c>
      <c r="M19" s="139"/>
      <c r="N19" s="139">
        <f>SUM(N15:N17)</f>
        <v>33799</v>
      </c>
      <c r="O19" s="139"/>
      <c r="P19" s="139">
        <f>SUM(P15:P17)</f>
        <v>2944</v>
      </c>
      <c r="Q19" s="139"/>
      <c r="R19" s="139">
        <f>SUM(R15:R17)</f>
        <v>36743</v>
      </c>
    </row>
    <row r="20" spans="1:18" s="127" customFormat="1" ht="15.75" customHeight="1">
      <c r="A20" s="137" t="s">
        <v>136</v>
      </c>
      <c r="B20" s="144"/>
      <c r="C20" s="145"/>
      <c r="D20" s="145"/>
      <c r="E20" s="145"/>
      <c r="F20" s="146">
        <v>0</v>
      </c>
      <c r="G20" s="146"/>
      <c r="H20" s="146">
        <v>0</v>
      </c>
      <c r="I20" s="146"/>
      <c r="J20" s="146">
        <v>0</v>
      </c>
      <c r="K20" s="146"/>
      <c r="L20" s="146">
        <v>0</v>
      </c>
      <c r="M20" s="146"/>
      <c r="N20" s="146">
        <v>0</v>
      </c>
      <c r="O20" s="146"/>
      <c r="P20" s="146">
        <v>1935231</v>
      </c>
      <c r="Q20" s="146"/>
      <c r="R20" s="130">
        <f>SUM(F20:P20)</f>
        <v>1935231</v>
      </c>
    </row>
    <row r="21" spans="1:18" s="127" customFormat="1" ht="15.75" customHeight="1">
      <c r="A21" s="137" t="s">
        <v>137</v>
      </c>
      <c r="B21" s="144"/>
      <c r="C21" s="145"/>
      <c r="D21" s="145"/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30"/>
    </row>
    <row r="22" spans="1:18" s="127" customFormat="1" ht="15.75" customHeight="1">
      <c r="A22" s="137" t="s">
        <v>138</v>
      </c>
      <c r="B22" s="144"/>
      <c r="C22" s="145"/>
      <c r="D22" s="145"/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30"/>
    </row>
    <row r="23" spans="1:18" s="127" customFormat="1" ht="15.75" customHeight="1">
      <c r="A23" s="137" t="s">
        <v>139</v>
      </c>
      <c r="B23" s="144"/>
      <c r="C23" s="145"/>
      <c r="D23" s="145"/>
      <c r="E23" s="145"/>
      <c r="F23" s="146">
        <v>0</v>
      </c>
      <c r="G23" s="146"/>
      <c r="H23" s="146">
        <v>0</v>
      </c>
      <c r="I23" s="146"/>
      <c r="J23" s="146">
        <v>-551250</v>
      </c>
      <c r="K23" s="146"/>
      <c r="L23" s="146">
        <v>0</v>
      </c>
      <c r="M23" s="146"/>
      <c r="N23" s="146">
        <v>0</v>
      </c>
      <c r="O23" s="146"/>
      <c r="P23" s="146">
        <v>551250</v>
      </c>
      <c r="Q23" s="146"/>
      <c r="R23" s="130">
        <f>SUM(F23:P23)</f>
        <v>0</v>
      </c>
    </row>
    <row r="24" spans="1:18" s="127" customFormat="1" ht="15.75" customHeight="1">
      <c r="A24" s="137" t="s">
        <v>140</v>
      </c>
      <c r="B24" s="144"/>
      <c r="C24" s="145"/>
      <c r="D24" s="145"/>
      <c r="E24" s="145"/>
      <c r="F24" s="146">
        <v>0</v>
      </c>
      <c r="G24" s="146"/>
      <c r="H24" s="146">
        <v>0</v>
      </c>
      <c r="I24" s="146"/>
      <c r="J24" s="146">
        <v>238053</v>
      </c>
      <c r="K24" s="146"/>
      <c r="L24" s="146">
        <v>0</v>
      </c>
      <c r="M24" s="146"/>
      <c r="N24" s="146">
        <v>0</v>
      </c>
      <c r="O24" s="146"/>
      <c r="P24" s="146">
        <v>-238053</v>
      </c>
      <c r="Q24" s="146"/>
      <c r="R24" s="130">
        <f>SUM(F24:P24)</f>
        <v>0</v>
      </c>
    </row>
    <row r="25" spans="1:18" s="127" customFormat="1" ht="15.75" customHeight="1">
      <c r="A25" s="137" t="s">
        <v>141</v>
      </c>
      <c r="B25" s="147"/>
      <c r="C25" s="145"/>
      <c r="D25" s="145"/>
      <c r="E25" s="145"/>
      <c r="F25" s="146">
        <v>111459</v>
      </c>
      <c r="G25" s="146"/>
      <c r="H25" s="146">
        <v>934102</v>
      </c>
      <c r="I25" s="146"/>
      <c r="J25" s="146">
        <v>0</v>
      </c>
      <c r="K25" s="146"/>
      <c r="L25" s="146">
        <v>0</v>
      </c>
      <c r="M25" s="146"/>
      <c r="N25" s="146">
        <v>0</v>
      </c>
      <c r="O25" s="146"/>
      <c r="P25" s="146">
        <v>0</v>
      </c>
      <c r="Q25" s="146"/>
      <c r="R25" s="130">
        <f>SUM(F25:P25)</f>
        <v>1045561</v>
      </c>
    </row>
    <row r="26" spans="1:18" s="145" customFormat="1" ht="15.75" customHeight="1">
      <c r="A26" s="137" t="s">
        <v>142</v>
      </c>
      <c r="B26" s="144"/>
      <c r="C26" s="148"/>
      <c r="F26" s="146">
        <v>0</v>
      </c>
      <c r="G26" s="146"/>
      <c r="H26" s="146">
        <v>0</v>
      </c>
      <c r="I26" s="146"/>
      <c r="J26" s="146">
        <v>0</v>
      </c>
      <c r="K26" s="146"/>
      <c r="L26" s="146">
        <v>0</v>
      </c>
      <c r="M26" s="146"/>
      <c r="N26" s="146">
        <v>0</v>
      </c>
      <c r="O26" s="146"/>
      <c r="P26" s="146">
        <v>0</v>
      </c>
      <c r="Q26" s="146"/>
      <c r="R26" s="130">
        <f>SUM(F26:P26)</f>
        <v>0</v>
      </c>
    </row>
    <row r="27" spans="1:18" s="145" customFormat="1" ht="15.75" customHeight="1">
      <c r="A27" s="137" t="s">
        <v>143</v>
      </c>
      <c r="B27" s="144"/>
      <c r="C27" s="148"/>
      <c r="F27" s="146">
        <v>0</v>
      </c>
      <c r="G27" s="146"/>
      <c r="H27" s="146">
        <v>0</v>
      </c>
      <c r="I27" s="146"/>
      <c r="J27" s="146">
        <v>0</v>
      </c>
      <c r="K27" s="146"/>
      <c r="L27" s="146">
        <v>0</v>
      </c>
      <c r="M27" s="146"/>
      <c r="N27" s="146">
        <v>0</v>
      </c>
      <c r="O27" s="146"/>
      <c r="P27" s="146">
        <v>-1860312</v>
      </c>
      <c r="Q27" s="146"/>
      <c r="R27" s="130">
        <f>SUM(F27:P27)</f>
        <v>-1860312</v>
      </c>
    </row>
    <row r="28" spans="1:20" s="127" customFormat="1" ht="15.75" customHeight="1" thickBot="1">
      <c r="A28" s="131" t="s">
        <v>144</v>
      </c>
      <c r="B28" s="128"/>
      <c r="C28" s="129"/>
      <c r="F28" s="149">
        <f>F14+SUM(F19:F27)</f>
        <v>3711631</v>
      </c>
      <c r="G28" s="149"/>
      <c r="H28" s="149">
        <f>H14+SUM(H19:H27)</f>
        <v>1434668</v>
      </c>
      <c r="I28" s="149"/>
      <c r="J28" s="149">
        <f>J14+SUM(J19:J27)</f>
        <v>3961001</v>
      </c>
      <c r="K28" s="149"/>
      <c r="L28" s="149">
        <f>L14+SUM(L19:L27)</f>
        <v>15250</v>
      </c>
      <c r="M28" s="149"/>
      <c r="N28" s="149">
        <f>N14+SUM(N19:N27)</f>
        <v>71987</v>
      </c>
      <c r="O28" s="149"/>
      <c r="P28" s="149">
        <f>P14+SUM(P19:P27)</f>
        <v>6586122</v>
      </c>
      <c r="Q28" s="150"/>
      <c r="R28" s="149">
        <f>R14+SUM(R19:R27)</f>
        <v>15780659</v>
      </c>
      <c r="T28" s="132"/>
    </row>
    <row r="29" spans="1:20" s="127" customFormat="1" ht="15.75" customHeight="1">
      <c r="A29" s="131"/>
      <c r="B29" s="128"/>
      <c r="C29" s="12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51"/>
      <c r="R29" s="139"/>
      <c r="T29" s="132"/>
    </row>
    <row r="30" spans="1:18" ht="15.7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18" s="127" customFormat="1" ht="15.75" customHeight="1">
      <c r="A31" s="116"/>
      <c r="B31" s="152"/>
      <c r="C31" s="153"/>
      <c r="F31" s="154"/>
      <c r="G31" s="155"/>
      <c r="H31" s="153"/>
      <c r="I31" s="153"/>
      <c r="J31" s="153"/>
      <c r="K31" s="153"/>
      <c r="L31" s="153"/>
      <c r="M31" s="116"/>
      <c r="N31" s="153"/>
      <c r="O31" s="116"/>
      <c r="P31" s="116"/>
      <c r="Q31" s="116"/>
      <c r="R31" s="116"/>
    </row>
    <row r="32" spans="1:18" s="127" customFormat="1" ht="15.75" customHeight="1">
      <c r="A32" s="131" t="s">
        <v>145</v>
      </c>
      <c r="B32" s="128"/>
      <c r="C32" s="129"/>
      <c r="F32" s="130">
        <v>3589465</v>
      </c>
      <c r="G32" s="130"/>
      <c r="H32" s="130">
        <v>444672</v>
      </c>
      <c r="I32" s="130"/>
      <c r="J32" s="130">
        <v>3746207</v>
      </c>
      <c r="K32" s="130"/>
      <c r="L32" s="130">
        <v>15250</v>
      </c>
      <c r="M32" s="130"/>
      <c r="N32" s="130">
        <v>42082</v>
      </c>
      <c r="O32" s="130"/>
      <c r="P32" s="130">
        <v>5647557</v>
      </c>
      <c r="Q32" s="130"/>
      <c r="R32" s="130">
        <f>SUM(F32:P32)</f>
        <v>13485233</v>
      </c>
    </row>
    <row r="33" spans="1:18" s="127" customFormat="1" ht="15.75" customHeight="1">
      <c r="A33" s="133" t="s">
        <v>146</v>
      </c>
      <c r="B33" s="128"/>
      <c r="C33" s="12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s="127" customFormat="1" ht="15.75" customHeight="1">
      <c r="A34" s="133" t="s">
        <v>147</v>
      </c>
      <c r="B34" s="128"/>
      <c r="C34" s="12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8" s="127" customFormat="1" ht="15.75" customHeight="1">
      <c r="A35" s="133" t="s">
        <v>148</v>
      </c>
      <c r="B35" s="128"/>
      <c r="C35" s="129"/>
      <c r="F35" s="139">
        <v>0</v>
      </c>
      <c r="G35" s="139"/>
      <c r="H35" s="139">
        <v>0</v>
      </c>
      <c r="I35" s="139"/>
      <c r="J35" s="139">
        <v>0</v>
      </c>
      <c r="K35" s="139"/>
      <c r="L35" s="139">
        <v>0</v>
      </c>
      <c r="M35" s="139"/>
      <c r="N35" s="139">
        <v>25697</v>
      </c>
      <c r="O35" s="139"/>
      <c r="P35" s="139">
        <v>0</v>
      </c>
      <c r="Q35" s="139"/>
      <c r="R35" s="139">
        <f aca="true" t="shared" si="0" ref="R35:R40">SUM(F35:P35)</f>
        <v>25697</v>
      </c>
    </row>
    <row r="36" spans="1:18" s="127" customFormat="1" ht="15.75" customHeight="1">
      <c r="A36" s="133" t="s">
        <v>136</v>
      </c>
      <c r="B36" s="128"/>
      <c r="F36" s="130">
        <v>0</v>
      </c>
      <c r="G36" s="130"/>
      <c r="H36" s="130">
        <v>0</v>
      </c>
      <c r="I36" s="130"/>
      <c r="J36" s="130">
        <v>0</v>
      </c>
      <c r="K36" s="130"/>
      <c r="L36" s="130">
        <v>0</v>
      </c>
      <c r="M36" s="130"/>
      <c r="N36" s="130">
        <v>0</v>
      </c>
      <c r="O36" s="130"/>
      <c r="P36" s="130">
        <v>1777790</v>
      </c>
      <c r="Q36" s="130"/>
      <c r="R36" s="139">
        <f t="shared" si="0"/>
        <v>1777790</v>
      </c>
    </row>
    <row r="37" spans="1:18" s="127" customFormat="1" ht="15.75" customHeight="1">
      <c r="A37" s="133" t="s">
        <v>149</v>
      </c>
      <c r="B37" s="128"/>
      <c r="F37" s="123" t="s">
        <v>79</v>
      </c>
      <c r="G37" s="130"/>
      <c r="H37" s="123" t="s">
        <v>79</v>
      </c>
      <c r="I37" s="130"/>
      <c r="J37" s="130">
        <v>300096</v>
      </c>
      <c r="K37" s="130"/>
      <c r="L37" s="123" t="s">
        <v>79</v>
      </c>
      <c r="M37" s="130"/>
      <c r="N37" s="123" t="s">
        <v>79</v>
      </c>
      <c r="O37" s="130"/>
      <c r="P37" s="130">
        <v>-300096</v>
      </c>
      <c r="Q37" s="130"/>
      <c r="R37" s="139">
        <f t="shared" si="0"/>
        <v>0</v>
      </c>
    </row>
    <row r="38" spans="1:18" s="127" customFormat="1" ht="15.75" customHeight="1">
      <c r="A38" s="133" t="s">
        <v>141</v>
      </c>
      <c r="B38" s="156"/>
      <c r="F38" s="130">
        <v>9596</v>
      </c>
      <c r="G38" s="130"/>
      <c r="H38" s="130">
        <v>55895</v>
      </c>
      <c r="I38" s="130"/>
      <c r="J38" s="130">
        <v>0</v>
      </c>
      <c r="K38" s="130"/>
      <c r="L38" s="130">
        <v>0</v>
      </c>
      <c r="M38" s="130"/>
      <c r="N38" s="130">
        <v>0</v>
      </c>
      <c r="O38" s="130"/>
      <c r="P38" s="130">
        <v>0</v>
      </c>
      <c r="Q38" s="130"/>
      <c r="R38" s="139">
        <f t="shared" si="0"/>
        <v>65491</v>
      </c>
    </row>
    <row r="39" spans="1:18" s="127" customFormat="1" ht="15.75" customHeight="1">
      <c r="A39" s="133" t="s">
        <v>142</v>
      </c>
      <c r="B39" s="156"/>
      <c r="F39" s="130">
        <v>1111</v>
      </c>
      <c r="G39" s="130"/>
      <c r="H39" s="130">
        <v>0</v>
      </c>
      <c r="I39" s="130"/>
      <c r="J39" s="130">
        <v>0</v>
      </c>
      <c r="K39" s="130"/>
      <c r="L39" s="130">
        <v>0</v>
      </c>
      <c r="M39" s="130"/>
      <c r="N39" s="130">
        <v>0</v>
      </c>
      <c r="O39" s="130"/>
      <c r="P39" s="130">
        <v>-1111</v>
      </c>
      <c r="Q39" s="130"/>
      <c r="R39" s="139">
        <f t="shared" si="0"/>
        <v>0</v>
      </c>
    </row>
    <row r="40" spans="1:18" s="127" customFormat="1" ht="15.75" customHeight="1">
      <c r="A40" s="133" t="s">
        <v>143</v>
      </c>
      <c r="B40" s="128"/>
      <c r="C40" s="129"/>
      <c r="F40" s="130">
        <v>0</v>
      </c>
      <c r="G40" s="130"/>
      <c r="H40" s="130">
        <v>0</v>
      </c>
      <c r="I40" s="130"/>
      <c r="J40" s="130">
        <v>0</v>
      </c>
      <c r="K40" s="130"/>
      <c r="L40" s="130">
        <v>0</v>
      </c>
      <c r="M40" s="130"/>
      <c r="N40" s="130">
        <v>0</v>
      </c>
      <c r="O40" s="130"/>
      <c r="P40" s="130">
        <v>-1347906</v>
      </c>
      <c r="Q40" s="130"/>
      <c r="R40" s="139">
        <f t="shared" si="0"/>
        <v>-1347906</v>
      </c>
    </row>
    <row r="41" spans="1:20" s="127" customFormat="1" ht="15.75" customHeight="1" thickBot="1">
      <c r="A41" s="131" t="s">
        <v>150</v>
      </c>
      <c r="B41" s="128"/>
      <c r="C41" s="129"/>
      <c r="F41" s="149">
        <f aca="true" t="shared" si="1" ref="F41:R41">SUM(F32:F40)</f>
        <v>3600172</v>
      </c>
      <c r="G41" s="149">
        <f t="shared" si="1"/>
        <v>0</v>
      </c>
      <c r="H41" s="149">
        <f t="shared" si="1"/>
        <v>500567</v>
      </c>
      <c r="I41" s="149">
        <f t="shared" si="1"/>
        <v>0</v>
      </c>
      <c r="J41" s="149">
        <f t="shared" si="1"/>
        <v>4046303</v>
      </c>
      <c r="K41" s="149">
        <f t="shared" si="1"/>
        <v>0</v>
      </c>
      <c r="L41" s="149">
        <f t="shared" si="1"/>
        <v>15250</v>
      </c>
      <c r="M41" s="149">
        <f t="shared" si="1"/>
        <v>0</v>
      </c>
      <c r="N41" s="149">
        <f t="shared" si="1"/>
        <v>67779</v>
      </c>
      <c r="O41" s="149">
        <f t="shared" si="1"/>
        <v>0</v>
      </c>
      <c r="P41" s="149">
        <f t="shared" si="1"/>
        <v>5776234</v>
      </c>
      <c r="Q41" s="149">
        <f t="shared" si="1"/>
        <v>0</v>
      </c>
      <c r="R41" s="149">
        <f t="shared" si="1"/>
        <v>14006305</v>
      </c>
      <c r="T41" s="132"/>
    </row>
    <row r="42" s="127" customFormat="1" ht="15.75" customHeight="1"/>
    <row r="43" spans="2:18" s="127" customFormat="1" ht="15.75" customHeight="1">
      <c r="B43" s="115" t="s">
        <v>41</v>
      </c>
      <c r="C43" s="129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</row>
  </sheetData>
  <mergeCells count="1">
    <mergeCell ref="H8:N8"/>
  </mergeCells>
  <printOptions/>
  <pageMargins left="0.84" right="0.75" top="0.2" bottom="0.38" header="0.2" footer="0.22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4" customWidth="1"/>
    <col min="2" max="2" width="17.57421875" style="54" customWidth="1"/>
    <col min="3" max="4" width="20.421875" style="54" customWidth="1"/>
    <col min="5" max="5" width="9.140625" style="54" hidden="1" customWidth="1"/>
    <col min="6" max="7" width="15.00390625" style="54" customWidth="1"/>
    <col min="8" max="8" width="1.28515625" style="54" customWidth="1"/>
    <col min="9" max="9" width="14.00390625" style="54" hidden="1" customWidth="1"/>
    <col min="10" max="10" width="0.85546875" style="54" hidden="1" customWidth="1"/>
    <col min="11" max="11" width="14.8515625" style="54" hidden="1" customWidth="1"/>
    <col min="12" max="13" width="12.7109375" style="54" customWidth="1"/>
    <col min="14" max="16384" width="9.140625" style="54" customWidth="1"/>
  </cols>
  <sheetData>
    <row r="1" ht="15">
      <c r="A1" s="53" t="s">
        <v>11</v>
      </c>
    </row>
    <row r="2" ht="15">
      <c r="A2" s="55" t="s">
        <v>12</v>
      </c>
    </row>
    <row r="3" ht="15">
      <c r="A3" s="56"/>
    </row>
    <row r="4" ht="15">
      <c r="A4" s="56"/>
    </row>
    <row r="5" ht="15">
      <c r="A5" s="56" t="s">
        <v>42</v>
      </c>
    </row>
    <row r="6" spans="1:13" ht="15">
      <c r="A6" s="56" t="s">
        <v>36</v>
      </c>
      <c r="L6" s="57"/>
      <c r="M6" s="57"/>
    </row>
    <row r="7" spans="12:13" ht="15">
      <c r="L7" s="57"/>
      <c r="M7" s="57"/>
    </row>
    <row r="8" spans="5:13" ht="15">
      <c r="E8" s="54" t="s">
        <v>43</v>
      </c>
      <c r="F8" s="166" t="s">
        <v>44</v>
      </c>
      <c r="G8" s="166"/>
      <c r="H8" s="58"/>
      <c r="I8" s="58"/>
      <c r="J8" s="58" t="s">
        <v>45</v>
      </c>
      <c r="K8" s="56"/>
      <c r="L8" s="167"/>
      <c r="M8" s="167"/>
    </row>
    <row r="9" spans="6:13" ht="15">
      <c r="F9" s="60" t="s">
        <v>46</v>
      </c>
      <c r="G9" s="60" t="s">
        <v>47</v>
      </c>
      <c r="H9" s="58"/>
      <c r="I9" s="60" t="s">
        <v>48</v>
      </c>
      <c r="J9" s="58"/>
      <c r="K9" s="60" t="s">
        <v>49</v>
      </c>
      <c r="L9" s="61"/>
      <c r="M9" s="61"/>
    </row>
    <row r="10" spans="6:13" ht="15">
      <c r="F10" s="58" t="s">
        <v>0</v>
      </c>
      <c r="G10" s="58" t="s">
        <v>0</v>
      </c>
      <c r="H10" s="58"/>
      <c r="I10" s="58" t="s">
        <v>0</v>
      </c>
      <c r="J10" s="58"/>
      <c r="K10" s="58" t="s">
        <v>0</v>
      </c>
      <c r="L10" s="59"/>
      <c r="M10" s="59"/>
    </row>
    <row r="11" spans="12:13" ht="15">
      <c r="L11" s="57"/>
      <c r="M11" s="57"/>
    </row>
    <row r="12" spans="1:13" ht="15">
      <c r="A12" s="54" t="s">
        <v>50</v>
      </c>
      <c r="F12" s="54">
        <v>2686197</v>
      </c>
      <c r="G12" s="54">
        <v>2530473</v>
      </c>
      <c r="I12" s="54">
        <v>519079</v>
      </c>
      <c r="K12" s="54">
        <v>2737899</v>
      </c>
      <c r="L12" s="57"/>
      <c r="M12" s="57"/>
    </row>
    <row r="13" spans="1:13" ht="15">
      <c r="A13" s="54" t="s">
        <v>51</v>
      </c>
      <c r="L13" s="57"/>
      <c r="M13" s="57"/>
    </row>
    <row r="14" spans="1:13" ht="15">
      <c r="A14" s="54" t="s">
        <v>52</v>
      </c>
      <c r="F14" s="62">
        <v>647399</v>
      </c>
      <c r="G14" s="62">
        <v>708051</v>
      </c>
      <c r="I14" s="62">
        <f>308780-52146</f>
        <v>256634</v>
      </c>
      <c r="K14" s="62">
        <v>342303</v>
      </c>
      <c r="L14" s="57"/>
      <c r="M14" s="57"/>
    </row>
    <row r="15" spans="1:13" ht="15">
      <c r="A15" s="54" t="s">
        <v>53</v>
      </c>
      <c r="F15" s="54">
        <f>SUM(F12:F14)</f>
        <v>3333596</v>
      </c>
      <c r="G15" s="54">
        <f>SUM(G12:G14)</f>
        <v>3238524</v>
      </c>
      <c r="I15" s="54">
        <f>SUM(I12:I14)</f>
        <v>775713</v>
      </c>
      <c r="K15" s="54">
        <f>SUM(K12:K14)</f>
        <v>3080202</v>
      </c>
      <c r="L15" s="57"/>
      <c r="M15" s="57"/>
    </row>
    <row r="16" spans="12:13" ht="15">
      <c r="L16" s="57"/>
      <c r="M16" s="57"/>
    </row>
    <row r="17" spans="1:13" ht="15">
      <c r="A17" s="63" t="s">
        <v>54</v>
      </c>
      <c r="F17" s="57"/>
      <c r="G17" s="57"/>
      <c r="H17" s="57"/>
      <c r="I17" s="57"/>
      <c r="J17" s="57"/>
      <c r="K17" s="57"/>
      <c r="L17" s="57"/>
      <c r="M17" s="57"/>
    </row>
    <row r="18" spans="6:13" ht="15">
      <c r="F18" s="57"/>
      <c r="G18" s="57"/>
      <c r="H18" s="57"/>
      <c r="I18" s="57"/>
      <c r="J18" s="57"/>
      <c r="K18" s="57"/>
      <c r="L18" s="57"/>
      <c r="M18" s="57"/>
    </row>
    <row r="19" spans="1:13" ht="15">
      <c r="A19" s="54" t="s">
        <v>55</v>
      </c>
      <c r="F19" s="54">
        <v>-6050802</v>
      </c>
      <c r="G19" s="54">
        <v>-801633</v>
      </c>
      <c r="I19" s="54">
        <v>-1306658</v>
      </c>
      <c r="K19" s="54">
        <v>-8505833</v>
      </c>
      <c r="L19" s="57"/>
      <c r="M19" s="57"/>
    </row>
    <row r="20" spans="1:13" ht="15">
      <c r="A20" s="54" t="s">
        <v>56</v>
      </c>
      <c r="F20" s="54">
        <v>8070292</v>
      </c>
      <c r="G20" s="54">
        <v>12194456</v>
      </c>
      <c r="I20" s="54">
        <v>663732</v>
      </c>
      <c r="K20" s="54">
        <v>7585127</v>
      </c>
      <c r="L20" s="57"/>
      <c r="M20" s="57"/>
    </row>
    <row r="21" spans="1:13" ht="15">
      <c r="A21" s="54" t="s">
        <v>57</v>
      </c>
      <c r="F21" s="62">
        <v>-510015</v>
      </c>
      <c r="G21" s="62">
        <v>-448182</v>
      </c>
      <c r="I21" s="62">
        <v>-143556</v>
      </c>
      <c r="K21" s="62">
        <v>-606731</v>
      </c>
      <c r="L21" s="57"/>
      <c r="M21" s="57"/>
    </row>
    <row r="22" spans="1:13" ht="15">
      <c r="A22" s="54" t="s">
        <v>58</v>
      </c>
      <c r="L22" s="57"/>
      <c r="M22" s="57"/>
    </row>
    <row r="23" spans="1:13" ht="15">
      <c r="A23" s="54" t="s">
        <v>59</v>
      </c>
      <c r="F23" s="62">
        <f>SUM(F15:F21)</f>
        <v>4843071</v>
      </c>
      <c r="G23" s="62">
        <f>SUM(G15:G21)</f>
        <v>14183165</v>
      </c>
      <c r="I23" s="62">
        <f>SUM(I15:I21)</f>
        <v>-10769</v>
      </c>
      <c r="K23" s="62">
        <f>SUM(K15:K21)</f>
        <v>1552765</v>
      </c>
      <c r="L23" s="57"/>
      <c r="M23" s="57"/>
    </row>
    <row r="24" spans="12:13" ht="15">
      <c r="L24" s="57"/>
      <c r="M24" s="57"/>
    </row>
    <row r="25" spans="12:13" ht="15">
      <c r="L25" s="57"/>
      <c r="M25" s="57"/>
    </row>
    <row r="26" spans="1:13" ht="15">
      <c r="A26" s="54" t="s">
        <v>60</v>
      </c>
      <c r="F26" s="54">
        <v>-69153</v>
      </c>
      <c r="G26" s="54">
        <v>-113981</v>
      </c>
      <c r="I26" s="54">
        <f>-16230+2456</f>
        <v>-13774</v>
      </c>
      <c r="K26" s="54">
        <v>635825</v>
      </c>
      <c r="L26" s="57"/>
      <c r="M26" s="57"/>
    </row>
    <row r="27" spans="1:13" ht="15">
      <c r="A27" s="54" t="s">
        <v>61</v>
      </c>
      <c r="F27" s="54">
        <v>-2073100</v>
      </c>
      <c r="G27" s="54">
        <v>-782820</v>
      </c>
      <c r="I27" s="54">
        <f>440582+65491</f>
        <v>506073</v>
      </c>
      <c r="K27" s="54">
        <v>-1134532</v>
      </c>
      <c r="L27" s="57"/>
      <c r="M27" s="57"/>
    </row>
    <row r="28" spans="6:13" ht="15">
      <c r="F28" s="64">
        <f>SUM(F26:F27)</f>
        <v>-2142253</v>
      </c>
      <c r="G28" s="64">
        <f>SUM(G26:G27)</f>
        <v>-896801</v>
      </c>
      <c r="I28" s="64">
        <f>SUM(I26:I27)</f>
        <v>492299</v>
      </c>
      <c r="K28" s="64">
        <f>SUM(K26:K27)</f>
        <v>-498707</v>
      </c>
      <c r="L28" s="57"/>
      <c r="M28" s="57"/>
    </row>
    <row r="29" spans="12:13" ht="15">
      <c r="L29" s="57"/>
      <c r="M29" s="57"/>
    </row>
    <row r="30" spans="1:13" ht="15">
      <c r="A30" s="54" t="s">
        <v>62</v>
      </c>
      <c r="F30" s="54">
        <f>+F23+F28</f>
        <v>2700818</v>
      </c>
      <c r="G30" s="54">
        <f>+G23+G28</f>
        <v>13286364</v>
      </c>
      <c r="I30" s="54">
        <f>+I23+I28</f>
        <v>481530</v>
      </c>
      <c r="K30" s="54">
        <f>+K23+K28</f>
        <v>1054058</v>
      </c>
      <c r="L30" s="57"/>
      <c r="M30" s="57"/>
    </row>
    <row r="31" spans="12:13" ht="15">
      <c r="L31" s="57"/>
      <c r="M31" s="57"/>
    </row>
    <row r="32" spans="1:13" ht="15">
      <c r="A32" s="54" t="s">
        <v>63</v>
      </c>
      <c r="F32" s="54">
        <v>23009080</v>
      </c>
      <c r="G32" s="54">
        <v>16122434</v>
      </c>
      <c r="I32" s="54">
        <v>13218144</v>
      </c>
      <c r="K32" s="54">
        <v>12164086</v>
      </c>
      <c r="L32" s="57"/>
      <c r="M32" s="57"/>
    </row>
    <row r="33" spans="1:13" ht="15">
      <c r="A33" s="54" t="s">
        <v>64</v>
      </c>
      <c r="F33" s="62">
        <v>38394</v>
      </c>
      <c r="G33" s="62">
        <v>111322</v>
      </c>
      <c r="I33" s="54">
        <v>0</v>
      </c>
      <c r="K33" s="54">
        <v>0</v>
      </c>
      <c r="L33" s="57"/>
      <c r="M33" s="57"/>
    </row>
    <row r="34" spans="1:13" ht="15.75" thickBot="1">
      <c r="A34" s="54" t="s">
        <v>65</v>
      </c>
      <c r="F34" s="65">
        <f>SUM(F30:F33)</f>
        <v>25748292</v>
      </c>
      <c r="G34" s="65">
        <f>SUM(G30:G33)</f>
        <v>29520120</v>
      </c>
      <c r="I34" s="62">
        <f>SUM(I30:I33)</f>
        <v>13699674</v>
      </c>
      <c r="K34" s="62">
        <f>SUM(K30:K33)</f>
        <v>13218144</v>
      </c>
      <c r="L34" s="57"/>
      <c r="M34" s="57"/>
    </row>
    <row r="35" spans="12:13" ht="15">
      <c r="L35" s="57"/>
      <c r="M35" s="57"/>
    </row>
    <row r="36" spans="9:13" ht="15">
      <c r="I36" s="54">
        <f>13474230-I34</f>
        <v>-225444</v>
      </c>
      <c r="L36" s="57"/>
      <c r="M36" s="57"/>
    </row>
    <row r="38" ht="15">
      <c r="A38" s="66" t="s">
        <v>41</v>
      </c>
    </row>
    <row r="40" spans="3:4" ht="15">
      <c r="C40" s="67"/>
      <c r="D40" s="67"/>
    </row>
  </sheetData>
  <mergeCells count="2">
    <mergeCell ref="F8:G8"/>
    <mergeCell ref="L8:M8"/>
  </mergeCells>
  <printOptions/>
  <pageMargins left="0.75" right="0.75" top="0.77" bottom="0.68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2005-05-06T04:02:58Z</cp:lastPrinted>
  <dcterms:created xsi:type="dcterms:W3CDTF">2000-07-04T02:47:18Z</dcterms:created>
  <dcterms:modified xsi:type="dcterms:W3CDTF">2004-07-20T08:35:14Z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